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loads\20220216_명동예술극장 무대조명장치(디머시스템) 교체 입찰계획\"/>
    </mc:Choice>
  </mc:AlternateContent>
  <bookViews>
    <workbookView xWindow="0" yWindow="0" windowWidth="28800" windowHeight="12390" tabRatio="829" activeTab="1"/>
  </bookViews>
  <sheets>
    <sheet name="1" sheetId="39" r:id="rId1"/>
    <sheet name="원가계산서" sheetId="40" r:id="rId2"/>
    <sheet name="2" sheetId="41" r:id="rId3"/>
    <sheet name="금액집계" sheetId="10" r:id="rId4"/>
    <sheet name="세부내역서" sheetId="17" r:id="rId5"/>
    <sheet name="3" sheetId="42" r:id="rId6"/>
    <sheet name="일위" sheetId="20" r:id="rId7"/>
    <sheet name="4" sheetId="43" r:id="rId8"/>
    <sheet name="물량산출" sheetId="29" r:id="rId9"/>
    <sheet name="인건비산출" sheetId="30" r:id="rId10"/>
    <sheet name="5" sheetId="44" r:id="rId11"/>
    <sheet name="단가대비" sheetId="18" r:id="rId12"/>
    <sheet name="임율" sheetId="1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____DOG1">#REF!</definedName>
    <definedName name="______DOG2">#REF!</definedName>
    <definedName name="______DOG3">#REF!</definedName>
    <definedName name="______DOG4">#REF!</definedName>
    <definedName name="______PI48">#REF!</definedName>
    <definedName name="______PI60">#REF!</definedName>
    <definedName name="______RO110">#REF!</definedName>
    <definedName name="______RO22">#REF!</definedName>
    <definedName name="______RO35">#REF!</definedName>
    <definedName name="______RO60">#REF!</definedName>
    <definedName name="______RO80">#REF!</definedName>
    <definedName name="______SUB1">#REF!</definedName>
    <definedName name="______SUB2">#REF!</definedName>
    <definedName name="______SUB3">#REF!</definedName>
    <definedName name="______sub4">#REF!</definedName>
    <definedName name="______sub5">#REF!</definedName>
    <definedName name="______TON1">#REF!</definedName>
    <definedName name="______TON2">#REF!</definedName>
    <definedName name="______WW2">#REF!</definedName>
    <definedName name="______WW6">#REF!</definedName>
    <definedName name="_____DOG1">#REF!</definedName>
    <definedName name="_____DOG2">#REF!</definedName>
    <definedName name="_____DOG3">#REF!</definedName>
    <definedName name="_____DOG4">#REF!</definedName>
    <definedName name="_____PI48">#REF!</definedName>
    <definedName name="_____PI60">#REF!</definedName>
    <definedName name="_____RO110">#REF!</definedName>
    <definedName name="_____RO22">#REF!</definedName>
    <definedName name="_____RO35">#REF!</definedName>
    <definedName name="_____RO60">#REF!</definedName>
    <definedName name="_____RO80">#REF!</definedName>
    <definedName name="_____SUB1">#REF!</definedName>
    <definedName name="_____SUB2">#REF!</definedName>
    <definedName name="_____SUB3">#REF!</definedName>
    <definedName name="_____sub4">#REF!</definedName>
    <definedName name="_____sub5">#REF!</definedName>
    <definedName name="_____TON1">#REF!</definedName>
    <definedName name="_____TON2">#REF!</definedName>
    <definedName name="_____WW2">#REF!</definedName>
    <definedName name="_____WW6">#REF!</definedName>
    <definedName name="____DOG1">#REF!</definedName>
    <definedName name="____DOG2">#REF!</definedName>
    <definedName name="____DOG3">#REF!</definedName>
    <definedName name="____DOG4">#REF!</definedName>
    <definedName name="____PI48">#REF!</definedName>
    <definedName name="____PI60">#REF!</definedName>
    <definedName name="____RO110">#REF!</definedName>
    <definedName name="____RO22">#REF!</definedName>
    <definedName name="____RO35">#REF!</definedName>
    <definedName name="____RO60">#REF!</definedName>
    <definedName name="____RO80">#REF!</definedName>
    <definedName name="____SUB1">#REF!</definedName>
    <definedName name="____SUB2">#REF!</definedName>
    <definedName name="____SUB3">#REF!</definedName>
    <definedName name="____sub4">#REF!</definedName>
    <definedName name="____sub5">#REF!</definedName>
    <definedName name="____TON1">#REF!</definedName>
    <definedName name="____TON2">#REF!</definedName>
    <definedName name="____WW2">#REF!</definedName>
    <definedName name="____WW6">#REF!</definedName>
    <definedName name="___DOG1">#REF!</definedName>
    <definedName name="___DOG2">#REF!</definedName>
    <definedName name="___DOG3">#REF!</definedName>
    <definedName name="___DOG4">#REF!</definedName>
    <definedName name="___PI48">#REF!</definedName>
    <definedName name="___PI60">#REF!</definedName>
    <definedName name="___RO110">#REF!</definedName>
    <definedName name="___RO22">#REF!</definedName>
    <definedName name="___RO35">#REF!</definedName>
    <definedName name="___RO60">#REF!</definedName>
    <definedName name="___RO80">#REF!</definedName>
    <definedName name="___SUB1">#REF!</definedName>
    <definedName name="___SUB2">#REF!</definedName>
    <definedName name="___SUB3">#REF!</definedName>
    <definedName name="___sub4">#REF!</definedName>
    <definedName name="___sub5">#REF!</definedName>
    <definedName name="___TON1">#REF!</definedName>
    <definedName name="___TON2">#REF!</definedName>
    <definedName name="___WW2">#REF!</definedName>
    <definedName name="___WW6">#REF!</definedName>
    <definedName name="__DOG1">#REF!</definedName>
    <definedName name="__DOG2">#REF!</definedName>
    <definedName name="__DOG3">#REF!</definedName>
    <definedName name="__DOG4">#REF!</definedName>
    <definedName name="__PI48">#REF!</definedName>
    <definedName name="__PI60">#REF!</definedName>
    <definedName name="__RO110">#REF!</definedName>
    <definedName name="__RO22">#REF!</definedName>
    <definedName name="__RO35">#REF!</definedName>
    <definedName name="__RO60">#REF!</definedName>
    <definedName name="__RO80">#REF!</definedName>
    <definedName name="__SUB1">#REF!</definedName>
    <definedName name="__SUB2">#REF!</definedName>
    <definedName name="__SUB3">#REF!</definedName>
    <definedName name="__sub4">#REF!</definedName>
    <definedName name="__sub5">#REF!</definedName>
    <definedName name="__TON1">#REF!</definedName>
    <definedName name="__TON2">#REF!</definedName>
    <definedName name="__WW2">#REF!</definedName>
    <definedName name="__WW6">#REF!</definedName>
    <definedName name="_DOG1">#REF!</definedName>
    <definedName name="_DOG2">#REF!</definedName>
    <definedName name="_DOG3">#REF!</definedName>
    <definedName name="_DOG4">#REF!</definedName>
    <definedName name="_Fill" localSheetId="2" hidden="1">#REF!</definedName>
    <definedName name="_Fill" localSheetId="5" hidden="1">#REF!</definedName>
    <definedName name="_Fill" localSheetId="7" hidden="1">#REF!</definedName>
    <definedName name="_Fill" localSheetId="10" hidden="1">#REF!</definedName>
    <definedName name="_Fill" localSheetId="1" hidden="1">#REF!</definedName>
    <definedName name="_Fill" hidden="1">#REF!</definedName>
    <definedName name="_xlnm._FilterDatabase" localSheetId="2" hidden="1">#REF!</definedName>
    <definedName name="_xlnm._FilterDatabase" localSheetId="5" hidden="1">#REF!</definedName>
    <definedName name="_xlnm._FilterDatabase" localSheetId="7" hidden="1">#REF!</definedName>
    <definedName name="_xlnm._FilterDatabase" localSheetId="10" hidden="1">#REF!</definedName>
    <definedName name="_xlnm._FilterDatabase" localSheetId="3" hidden="1">금액집계!#REF!</definedName>
    <definedName name="_xlnm._FilterDatabase" localSheetId="11" hidden="1">단가대비!#REF!</definedName>
    <definedName name="_xlnm._FilterDatabase" localSheetId="8" hidden="1">물량산출!#REF!</definedName>
    <definedName name="_xlnm._FilterDatabase" localSheetId="4" hidden="1">세부내역서!#REF!</definedName>
    <definedName name="_xlnm._FilterDatabase" localSheetId="1" hidden="1">#REF!</definedName>
    <definedName name="_xlnm._FilterDatabase" localSheetId="9" hidden="1">인건비산출!#REF!</definedName>
    <definedName name="_xlnm._FilterDatabase" localSheetId="6" hidden="1">일위!#REF!</definedName>
    <definedName name="_xlnm._FilterDatabase" hidden="1">#REF!</definedName>
    <definedName name="_Key1" localSheetId="0" hidden="1">#REF!</definedName>
    <definedName name="_Key1" localSheetId="2" hidden="1">#REF!</definedName>
    <definedName name="_Key1" localSheetId="5" hidden="1">#REF!</definedName>
    <definedName name="_Key1" localSheetId="7" hidden="1">#REF!</definedName>
    <definedName name="_Key1" localSheetId="10" hidden="1">#REF!</definedName>
    <definedName name="_Key1" localSheetId="1" hidden="1">#REF!</definedName>
    <definedName name="_Key1" localSheetId="6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5" hidden="1">#REF!</definedName>
    <definedName name="_Key2" localSheetId="7" hidden="1">#REF!</definedName>
    <definedName name="_Key2" localSheetId="10" hidden="1">#REF!</definedName>
    <definedName name="_Key2" localSheetId="1" hidden="1">#REF!</definedName>
    <definedName name="_Key2" localSheetId="6" hidden="1">#REF!</definedName>
    <definedName name="_Key2" hidden="1">#REF!</definedName>
    <definedName name="_Key3" localSheetId="1" hidden="1">#REF!</definedName>
    <definedName name="_Key3" hidden="1">#REF!</definedName>
    <definedName name="_Order1" hidden="1">255</definedName>
    <definedName name="_Order2" hidden="1">255</definedName>
    <definedName name="_PI48">#REF!</definedName>
    <definedName name="_PI60">#REF!</definedName>
    <definedName name="_RO110">#REF!</definedName>
    <definedName name="_RO22">#REF!</definedName>
    <definedName name="_RO35">#REF!</definedName>
    <definedName name="_RO60">#REF!</definedName>
    <definedName name="_RO80">#REF!</definedName>
    <definedName name="_Sort" localSheetId="2" hidden="1">#REF!</definedName>
    <definedName name="_Sort" localSheetId="5" hidden="1">#REF!</definedName>
    <definedName name="_Sort" localSheetId="7" hidden="1">#REF!</definedName>
    <definedName name="_Sort" localSheetId="10" hidden="1">#REF!</definedName>
    <definedName name="_Sort" localSheetId="1" hidden="1">#REF!</definedName>
    <definedName name="_Sort" hidden="1">#REF!</definedName>
    <definedName name="_SUB1">#REF!</definedName>
    <definedName name="_SUB2">#REF!</definedName>
    <definedName name="_SUB3">#REF!</definedName>
    <definedName name="_sub4">#REF!</definedName>
    <definedName name="_sub5">#REF!</definedName>
    <definedName name="_Table1_In1" hidden="1">[1]시행후면적!$O$59:$O$59</definedName>
    <definedName name="_Table1_Out" hidden="1">[1]시행후면적!$O$6006:$O$6006</definedName>
    <definedName name="_TON1">#REF!</definedName>
    <definedName name="_TON2">#REF!</definedName>
    <definedName name="_WW2">#REF!</definedName>
    <definedName name="_WW6">#REF!</definedName>
    <definedName name="¤C315">#REF!</definedName>
    <definedName name="¤Ç315">#REF!</definedName>
    <definedName name="A">#REF!</definedName>
    <definedName name="AA">[2]내역서!$G$49</definedName>
    <definedName name="AAA">[3]내역서!#REF!</definedName>
    <definedName name="AAAA">#REF!</definedName>
    <definedName name="AccessDatabase" hidden="1">"D:\공무jaje\98년품의-수불\98146.mdb"</definedName>
    <definedName name="asaasa">#REF!</definedName>
    <definedName name="B">#REF!</definedName>
    <definedName name="BB">[2]내역서!$I$49</definedName>
    <definedName name="BBB">[3]내역서!#REF!</definedName>
    <definedName name="CCC">[3]내역서!#REF!</definedName>
    <definedName name="ccdc">#REF!</definedName>
    <definedName name="D">[4]내역서!#REF!</definedName>
    <definedName name="_xlnm.Database">[5]NEYOK!$B$3:$E$1007</definedName>
    <definedName name="DD">[4]내역서!#REF!</definedName>
    <definedName name="DDD" localSheetId="2" hidden="1">#REF!</definedName>
    <definedName name="DDD" localSheetId="5" hidden="1">#REF!</definedName>
    <definedName name="DDD" localSheetId="7" hidden="1">#REF!</definedName>
    <definedName name="DDD" localSheetId="10" hidden="1">#REF!</definedName>
    <definedName name="DDD" localSheetId="1" hidden="1">#REF!</definedName>
    <definedName name="DDD" hidden="1">#REF!</definedName>
    <definedName name="DDDD">#REF!</definedName>
    <definedName name="ddddd" localSheetId="2" hidden="1">#REF!</definedName>
    <definedName name="ddddd" localSheetId="5" hidden="1">#REF!</definedName>
    <definedName name="ddddd" localSheetId="7" hidden="1">#REF!</definedName>
    <definedName name="ddddd" localSheetId="10" hidden="1">#REF!</definedName>
    <definedName name="ddddd" localSheetId="1" hidden="1">#REF!</definedName>
    <definedName name="ddddd" hidden="1">#REF!</definedName>
    <definedName name="DKLFJASL" hidden="1">#REF!</definedName>
    <definedName name="DRIVE">#REF!</definedName>
    <definedName name="dsafd" localSheetId="0" hidden="1">#REF!</definedName>
    <definedName name="dsafd" localSheetId="2" hidden="1">#REF!</definedName>
    <definedName name="dsafd" localSheetId="5" hidden="1">#REF!</definedName>
    <definedName name="dsafd" localSheetId="7" hidden="1">#REF!</definedName>
    <definedName name="dsafd" localSheetId="10" hidden="1">#REF!</definedName>
    <definedName name="dsafd" hidden="1">#REF!</definedName>
    <definedName name="E">[4]내역서!#REF!</definedName>
    <definedName name="EE">[4]내역서!#REF!</definedName>
    <definedName name="EEE">[6]내역서!#REF!</definedName>
    <definedName name="elec1">#REF!</definedName>
    <definedName name="elec2">#REF!</definedName>
    <definedName name="elec3">#REF!</definedName>
    <definedName name="elec4">#REF!</definedName>
    <definedName name="elec5">#REF!</definedName>
    <definedName name="elec6">#REF!</definedName>
    <definedName name="ERER">#REF!</definedName>
    <definedName name="ERYETY" hidden="1">'[7]N賃率-職'!$I$5:$I$30</definedName>
    <definedName name="F">[8]내역서!#REF!</definedName>
    <definedName name="FF">[8]내역서!#REF!</definedName>
    <definedName name="FFDGGFD">#REF!</definedName>
    <definedName name="FFF">#REF!</definedName>
    <definedName name="FFFF">#REF!</definedName>
    <definedName name="FFFFF">#REF!</definedName>
    <definedName name="FHFH" hidden="1">[9]수량산출!$A$1:$A$8561</definedName>
    <definedName name="FHFK" localSheetId="0" hidden="1">[9]수량산출!#REF!</definedName>
    <definedName name="FHFK" localSheetId="2" hidden="1">[9]수량산출!#REF!</definedName>
    <definedName name="FHFK" localSheetId="5" hidden="1">[9]수량산출!#REF!</definedName>
    <definedName name="FHFK" localSheetId="7" hidden="1">[9]수량산출!#REF!</definedName>
    <definedName name="FHFK" localSheetId="10" hidden="1">[9]수량산출!#REF!</definedName>
    <definedName name="FHFK" localSheetId="1" hidden="1">[9]수량산출!#REF!</definedName>
    <definedName name="FHFK" hidden="1">[9]수량산출!#REF!</definedName>
    <definedName name="GFD">#REF!</definedName>
    <definedName name="gfjdjkyt" hidden="1">'[7]N賃率-職'!$I$5:$I$30</definedName>
    <definedName name="GGG">[6]내역서!#REF!</definedName>
    <definedName name="GGGG">#REF!</definedName>
    <definedName name="GRT" localSheetId="2" hidden="1">#REF!</definedName>
    <definedName name="GRT" localSheetId="5" hidden="1">#REF!</definedName>
    <definedName name="GRT" localSheetId="7" hidden="1">#REF!</definedName>
    <definedName name="GRT" localSheetId="10" hidden="1">#REF!</definedName>
    <definedName name="GRT" localSheetId="1" hidden="1">#REF!</definedName>
    <definedName name="GRT" hidden="1">#REF!</definedName>
    <definedName name="H">[4]내역서!#REF!</definedName>
    <definedName name="hgkjgfd" hidden="1">'[10]N賃率-職'!$I$5:$I$30</definedName>
    <definedName name="HH">[4]내역서!#REF!</definedName>
    <definedName name="HHH">#REF!</definedName>
    <definedName name="HHHH" localSheetId="0" hidden="1">#REF!</definedName>
    <definedName name="HHHH" localSheetId="2" hidden="1">#REF!</definedName>
    <definedName name="HHHH" localSheetId="5" hidden="1">#REF!</definedName>
    <definedName name="HHHH" localSheetId="7" hidden="1">#REF!</definedName>
    <definedName name="HHHH" localSheetId="10" hidden="1">#REF!</definedName>
    <definedName name="HHHH" localSheetId="1" hidden="1">#REF!</definedName>
    <definedName name="HHHH" localSheetId="6" hidden="1">#REF!</definedName>
    <definedName name="HHHH" hidden="1">#REF!</definedName>
    <definedName name="hj">#REF!</definedName>
    <definedName name="HTML_CodePage" hidden="1">949</definedName>
    <definedName name="HTML_Control" localSheetId="2" hidden="1">{"'공사부문'!$A$6:$A$32"}</definedName>
    <definedName name="HTML_Control" localSheetId="5" hidden="1">{"'공사부문'!$A$6:$A$32"}</definedName>
    <definedName name="HTML_Control" localSheetId="7" hidden="1">{"'공사부문'!$A$6:$A$32"}</definedName>
    <definedName name="HTML_Control" localSheetId="10" hidden="1">{"'공사부문'!$A$6:$A$32"}</definedName>
    <definedName name="HTML_Control" localSheetId="8" hidden="1">{"'공사부문'!$A$6:$A$32"}</definedName>
    <definedName name="HTML_Control" localSheetId="1" hidden="1">{"'공사부문'!$A$6:$A$32"}</definedName>
    <definedName name="HTML_Control" localSheetId="9" hidden="1">{"'공사부문'!$A$6:$A$32"}</definedName>
    <definedName name="HTML_Control" hidden="1">{"'공사부문'!$A$6:$A$32"}</definedName>
    <definedName name="HTML_Description" hidden="1">""</definedName>
    <definedName name="HTML_Email" hidden="1">""</definedName>
    <definedName name="HTML_Header" hidden="1">"공사부문"</definedName>
    <definedName name="HTML_LastUpdate" hidden="1">"98-04-27"</definedName>
    <definedName name="HTML_LineAfter" hidden="1">FALSE</definedName>
    <definedName name="HTML_LineBefore" hidden="1">FALSE</definedName>
    <definedName name="HTML_Name" hidden="1">"김준곤"</definedName>
    <definedName name="HTML_OBDlg2" hidden="1">TRUE</definedName>
    <definedName name="HTML_OBDlg4" hidden="1">TRUE</definedName>
    <definedName name="HTML_OS" hidden="1">0</definedName>
    <definedName name="HTML_PathFile" hidden="1">"C:\WINNT\Profiles\Administrator\Personal\MyHTML.htm"</definedName>
    <definedName name="HTML_Title" hidden="1">"시중노임단가"</definedName>
    <definedName name="I">[11]내역서!#REF!</definedName>
    <definedName name="II">[4]내역서!#REF!</definedName>
    <definedName name="III">[11]내역서!#REF!</definedName>
    <definedName name="IL">#REF!</definedName>
    <definedName name="J">[4]내역서!#REF!</definedName>
    <definedName name="JJJ">[4]내역서!#REF!</definedName>
    <definedName name="jkghjgk" localSheetId="2" hidden="1">#REF!</definedName>
    <definedName name="jkghjgk" localSheetId="5" hidden="1">#REF!</definedName>
    <definedName name="jkghjgk" localSheetId="7" hidden="1">#REF!</definedName>
    <definedName name="jkghjgk" localSheetId="10" hidden="1">#REF!</definedName>
    <definedName name="jkghjgk" localSheetId="1" hidden="1">#REF!</definedName>
    <definedName name="jkghjgk" hidden="1">#REF!</definedName>
    <definedName name="K">[4]내역서!#REF!</definedName>
    <definedName name="KIM">#REF!</definedName>
    <definedName name="KK">[4]내역서!#REF!</definedName>
    <definedName name="KKK" localSheetId="0" hidden="1">#REF!</definedName>
    <definedName name="KKK" localSheetId="2" hidden="1">#REF!</definedName>
    <definedName name="KKK" localSheetId="5" hidden="1">#REF!</definedName>
    <definedName name="KKK" localSheetId="7" hidden="1">#REF!</definedName>
    <definedName name="KKK" localSheetId="10" hidden="1">#REF!</definedName>
    <definedName name="kkk" localSheetId="1" hidden="1">#REF!</definedName>
    <definedName name="kkk" localSheetId="6" hidden="1">#REF!</definedName>
    <definedName name="kkk" hidden="1">#REF!</definedName>
    <definedName name="L">[4]내역서!#REF!</definedName>
    <definedName name="LL">[4]내역서!#REF!</definedName>
    <definedName name="LLL" localSheetId="2" hidden="1">#REF!</definedName>
    <definedName name="LLL" localSheetId="5" hidden="1">#REF!</definedName>
    <definedName name="LLL" localSheetId="7" hidden="1">#REF!</definedName>
    <definedName name="LLL" localSheetId="10" hidden="1">#REF!</definedName>
    <definedName name="LLL" localSheetId="1" hidden="1">#REF!</definedName>
    <definedName name="LLL" hidden="1">#REF!</definedName>
    <definedName name="m" hidden="1">#REF!</definedName>
    <definedName name="MGF" localSheetId="1" hidden="1">#REF!</definedName>
    <definedName name="MGF" hidden="1">#REF!</definedName>
    <definedName name="MM">[8]내역서!#REF!</definedName>
    <definedName name="MOTOR__농형_전폐">#REF!</definedName>
    <definedName name="n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ＮＥＹＯＫ">#REF!</definedName>
    <definedName name="NN">[11]내역서!#REF!</definedName>
    <definedName name="O">[11]내역서!#REF!</definedName>
    <definedName name="OO">[11]내역서!#REF!</definedName>
    <definedName name="OOO" localSheetId="2" hidden="1">#REF!</definedName>
    <definedName name="OOO" localSheetId="5" hidden="1">#REF!</definedName>
    <definedName name="OOO" localSheetId="7" hidden="1">#REF!</definedName>
    <definedName name="OOO" localSheetId="10" hidden="1">#REF!</definedName>
    <definedName name="OOO" localSheetId="1" hidden="1">#REF!</definedName>
    <definedName name="OOO" hidden="1">#REF!</definedName>
    <definedName name="OPOP" localSheetId="0" hidden="1">[12]수량산출!#REF!</definedName>
    <definedName name="OPOP" localSheetId="2" hidden="1">[12]수량산출!#REF!</definedName>
    <definedName name="OPOP" localSheetId="5" hidden="1">[12]수량산출!#REF!</definedName>
    <definedName name="OPOP" localSheetId="7" hidden="1">[12]수량산출!#REF!</definedName>
    <definedName name="OPOP" localSheetId="10" hidden="1">[12]수량산출!#REF!</definedName>
    <definedName name="OPOP" localSheetId="1" hidden="1">[9]수량산출!#REF!</definedName>
    <definedName name="OPOP" hidden="1">[9]수량산출!#REF!</definedName>
    <definedName name="OPP" localSheetId="2" hidden="1">#REF!</definedName>
    <definedName name="OPP" localSheetId="5" hidden="1">#REF!</definedName>
    <definedName name="OPP" localSheetId="7" hidden="1">#REF!</definedName>
    <definedName name="OPP" localSheetId="10" hidden="1">#REF!</definedName>
    <definedName name="OPP" localSheetId="1" hidden="1">#REF!</definedName>
    <definedName name="OPP" hidden="1">#REF!</definedName>
    <definedName name="OPPP" hidden="1">[13]수량산출!$A$3:$H$8539</definedName>
    <definedName name="or">[14]과천MAIN!#REF!</definedName>
    <definedName name="PPP" localSheetId="2" hidden="1">#REF!</definedName>
    <definedName name="PPP" localSheetId="5" hidden="1">#REF!</definedName>
    <definedName name="PPP" localSheetId="7" hidden="1">#REF!</definedName>
    <definedName name="PPP" localSheetId="10" hidden="1">#REF!</definedName>
    <definedName name="PPP" localSheetId="1" hidden="1">#REF!</definedName>
    <definedName name="PPP" hidden="1">#REF!</definedName>
    <definedName name="_xlnm.Print_Area" localSheetId="3">금액집계!$A$1:$J$25</definedName>
    <definedName name="_xlnm.Print_Area" localSheetId="11">단가대비!$A$1:$O$27</definedName>
    <definedName name="_xlnm.Print_Area" localSheetId="8">물량산출!$A$1:$H$130</definedName>
    <definedName name="_xlnm.Print_Area" localSheetId="1">원가계산서!$A$1:$F$22</definedName>
    <definedName name="_xlnm.Print_Area" localSheetId="9">인건비산출!$A$1:$T$166</definedName>
    <definedName name="_xlnm.Print_Area" localSheetId="6">일위!$A$1:$K$130</definedName>
    <definedName name="_xlnm.Print_Area" localSheetId="12">임율!$A$1:$E$23</definedName>
    <definedName name="_xlnm.Print_Area">#REF!</definedName>
    <definedName name="PRINT_AREA_MI">#REF!</definedName>
    <definedName name="_xlnm.Print_Titles" localSheetId="11">단가대비!$1:$4</definedName>
    <definedName name="_xlnm.Print_Titles" localSheetId="8">물량산출!$1:$4</definedName>
    <definedName name="_xlnm.Print_Titles" localSheetId="9">인건비산출!$1:$4</definedName>
    <definedName name="_xlnm.Print_Titles" localSheetId="6">일위!$1:$4</definedName>
    <definedName name="Q">[8]내역서!#REF!</definedName>
    <definedName name="QFQF" localSheetId="2" hidden="1">#REF!</definedName>
    <definedName name="QFQF" localSheetId="5" hidden="1">#REF!</definedName>
    <definedName name="QFQF" localSheetId="7" hidden="1">#REF!</definedName>
    <definedName name="QFQF" localSheetId="10" hidden="1">#REF!</definedName>
    <definedName name="QFQF" localSheetId="1" hidden="1">#REF!</definedName>
    <definedName name="QFQF" hidden="1">#REF!</definedName>
    <definedName name="QQ">[2]내역서!$G$49</definedName>
    <definedName name="QQQ">#REF!</definedName>
    <definedName name="QWE" localSheetId="2" hidden="1">#REF!</definedName>
    <definedName name="QWE" localSheetId="5" hidden="1">#REF!</definedName>
    <definedName name="QWE" localSheetId="7" hidden="1">#REF!</definedName>
    <definedName name="QWE" localSheetId="10" hidden="1">#REF!</definedName>
    <definedName name="QWE" localSheetId="1" hidden="1">#REF!</definedName>
    <definedName name="QWE" hidden="1">#REF!</definedName>
    <definedName name="qwreq" localSheetId="2" hidden="1">#REF!</definedName>
    <definedName name="qwreq" localSheetId="5" hidden="1">#REF!</definedName>
    <definedName name="qwreq" localSheetId="7" hidden="1">#REF!</definedName>
    <definedName name="qwreq" localSheetId="10" hidden="1">#REF!</definedName>
    <definedName name="qwreq" localSheetId="1" hidden="1">#REF!</definedName>
    <definedName name="qwreq" hidden="1">#REF!</definedName>
    <definedName name="QWS" localSheetId="1" hidden="1">#REF!</definedName>
    <definedName name="QWS" hidden="1">#REF!</definedName>
    <definedName name="RK" localSheetId="0" hidden="1">[9]수량산출!#REF!</definedName>
    <definedName name="RK" localSheetId="2" hidden="1">[9]수량산출!#REF!</definedName>
    <definedName name="RK" localSheetId="5" hidden="1">[9]수량산출!#REF!</definedName>
    <definedName name="RK" localSheetId="7" hidden="1">[9]수량산출!#REF!</definedName>
    <definedName name="RK" localSheetId="10" hidden="1">[9]수량산출!#REF!</definedName>
    <definedName name="RK" hidden="1">[9]수량산출!#REF!</definedName>
    <definedName name="rth" localSheetId="2" hidden="1">#REF!</definedName>
    <definedName name="rth" localSheetId="5" hidden="1">#REF!</definedName>
    <definedName name="rth" localSheetId="7" hidden="1">#REF!</definedName>
    <definedName name="rth" localSheetId="10" hidden="1">#REF!</definedName>
    <definedName name="rth" localSheetId="1" hidden="1">#REF!</definedName>
    <definedName name="rth" hidden="1">#REF!</definedName>
    <definedName name="SDF">#REF!</definedName>
    <definedName name="SDFSF" hidden="1">#REF!</definedName>
    <definedName name="sfdgsd" localSheetId="1" hidden="1">#REF!</definedName>
    <definedName name="sfdgsd" hidden="1">#REF!</definedName>
    <definedName name="sfgsdfd" localSheetId="1" hidden="1">#REF!</definedName>
    <definedName name="sfgsdfd" hidden="1">#REF!</definedName>
    <definedName name="SGARETER" localSheetId="1" hidden="1">#REF!</definedName>
    <definedName name="SGARETER" hidden="1">#REF!</definedName>
    <definedName name="SLID">#REF!</definedName>
    <definedName name="solver_lin" hidden="1">0</definedName>
    <definedName name="solver_num" hidden="1">1</definedName>
    <definedName name="solver_rel1" hidden="1">1</definedName>
    <definedName name="solver_rhs1" hidden="1">500000000</definedName>
    <definedName name="solver_tmp" hidden="1">500000000</definedName>
    <definedName name="solver_typ" hidden="1">1</definedName>
    <definedName name="solver_val" hidden="1">0</definedName>
    <definedName name="SS">#REF!</definedName>
    <definedName name="SSS">#REF!</definedName>
    <definedName name="SSSS">#REF!</definedName>
    <definedName name="SSSSS">#REF!</definedName>
    <definedName name="SSSSSS">#REF!</definedName>
    <definedName name="TTT">#REF!</definedName>
    <definedName name="TTTT" hidden="1">#REF!</definedName>
    <definedName name="tye" localSheetId="2" hidden="1">#REF!</definedName>
    <definedName name="tye" localSheetId="5" hidden="1">#REF!</definedName>
    <definedName name="tye" localSheetId="7" hidden="1">#REF!</definedName>
    <definedName name="tye" localSheetId="10" hidden="1">#REF!</definedName>
    <definedName name="tye" localSheetId="1" hidden="1">#REF!</definedName>
    <definedName name="tye" hidden="1">#REF!</definedName>
    <definedName name="U">[11]내역서!#REF!</definedName>
    <definedName name="UU">[11]내역서!#REF!</definedName>
    <definedName name="UUU">[11]내역서!#REF!</definedName>
    <definedName name="V">[8]내역서!#REF!</definedName>
    <definedName name="VB">[2]내역서!$I$49</definedName>
    <definedName name="W">[8]내역서!#REF!</definedName>
    <definedName name="WEW">#REF!</definedName>
    <definedName name="wrn.교육청." localSheetId="2" hidden="1">{#N/A,#N/A,FALSE,"전력간선"}</definedName>
    <definedName name="wrn.교육청." localSheetId="5" hidden="1">{#N/A,#N/A,FALSE,"전력간선"}</definedName>
    <definedName name="wrn.교육청." localSheetId="7" hidden="1">{#N/A,#N/A,FALSE,"전력간선"}</definedName>
    <definedName name="wrn.교육청." localSheetId="10" hidden="1">{#N/A,#N/A,FALSE,"전력간선"}</definedName>
    <definedName name="wrn.교육청." localSheetId="8" hidden="1">{#N/A,#N/A,FALSE,"전력간선"}</definedName>
    <definedName name="wrn.교육청." localSheetId="1" hidden="1">{#N/A,#N/A,FALSE,"전력간선"}</definedName>
    <definedName name="wrn.교육청." localSheetId="9" hidden="1">{#N/A,#N/A,FALSE,"전력간선"}</definedName>
    <definedName name="wrn.교육청." hidden="1">{#N/A,#N/A,FALSE,"전력간선"}</definedName>
    <definedName name="wrn.구조2." localSheetId="2" hidden="1">{#N/A,#N/A,FALSE,"구조2"}</definedName>
    <definedName name="wrn.구조2." localSheetId="5" hidden="1">{#N/A,#N/A,FALSE,"구조2"}</definedName>
    <definedName name="wrn.구조2." localSheetId="7" hidden="1">{#N/A,#N/A,FALSE,"구조2"}</definedName>
    <definedName name="wrn.구조2." localSheetId="10" hidden="1">{#N/A,#N/A,FALSE,"구조2"}</definedName>
    <definedName name="wrn.구조2." localSheetId="8" hidden="1">{#N/A,#N/A,FALSE,"구조2"}</definedName>
    <definedName name="wrn.구조2." localSheetId="1" hidden="1">{#N/A,#N/A,FALSE,"구조2"}</definedName>
    <definedName name="wrn.구조2." localSheetId="9" hidden="1">{#N/A,#N/A,FALSE,"구조2"}</definedName>
    <definedName name="wrn.구조2." hidden="1">{#N/A,#N/A,FALSE,"구조2"}</definedName>
    <definedName name="wrn.배수1." localSheetId="2" hidden="1">{#N/A,#N/A,FALSE,"배수1"}</definedName>
    <definedName name="wrn.배수1." localSheetId="5" hidden="1">{#N/A,#N/A,FALSE,"배수1"}</definedName>
    <definedName name="wrn.배수1." localSheetId="7" hidden="1">{#N/A,#N/A,FALSE,"배수1"}</definedName>
    <definedName name="wrn.배수1." localSheetId="10" hidden="1">{#N/A,#N/A,FALSE,"배수1"}</definedName>
    <definedName name="wrn.배수1." localSheetId="8" hidden="1">{#N/A,#N/A,FALSE,"배수1"}</definedName>
    <definedName name="wrn.배수1." localSheetId="1" hidden="1">{#N/A,#N/A,FALSE,"배수1"}</definedName>
    <definedName name="wrn.배수1." localSheetId="9" hidden="1">{#N/A,#N/A,FALSE,"배수1"}</definedName>
    <definedName name="wrn.배수1." hidden="1">{#N/A,#N/A,FALSE,"배수1"}</definedName>
    <definedName name="wrn.배수2." localSheetId="2" hidden="1">{#N/A,#N/A,FALSE,"배수2"}</definedName>
    <definedName name="wrn.배수2." localSheetId="5" hidden="1">{#N/A,#N/A,FALSE,"배수2"}</definedName>
    <definedName name="wrn.배수2." localSheetId="7" hidden="1">{#N/A,#N/A,FALSE,"배수2"}</definedName>
    <definedName name="wrn.배수2." localSheetId="10" hidden="1">{#N/A,#N/A,FALSE,"배수2"}</definedName>
    <definedName name="wrn.배수2." localSheetId="8" hidden="1">{#N/A,#N/A,FALSE,"배수2"}</definedName>
    <definedName name="wrn.배수2." localSheetId="1" hidden="1">{#N/A,#N/A,FALSE,"배수2"}</definedName>
    <definedName name="wrn.배수2." localSheetId="9" hidden="1">{#N/A,#N/A,FALSE,"배수2"}</definedName>
    <definedName name="wrn.배수2." hidden="1">{#N/A,#N/A,FALSE,"배수2"}</definedName>
    <definedName name="wrn.부대1." localSheetId="2" hidden="1">{#N/A,#N/A,FALSE,"부대1"}</definedName>
    <definedName name="wrn.부대1." localSheetId="5" hidden="1">{#N/A,#N/A,FALSE,"부대1"}</definedName>
    <definedName name="wrn.부대1." localSheetId="7" hidden="1">{#N/A,#N/A,FALSE,"부대1"}</definedName>
    <definedName name="wrn.부대1." localSheetId="10" hidden="1">{#N/A,#N/A,FALSE,"부대1"}</definedName>
    <definedName name="wrn.부대1." localSheetId="8" hidden="1">{#N/A,#N/A,FALSE,"부대1"}</definedName>
    <definedName name="wrn.부대1." localSheetId="1" hidden="1">{#N/A,#N/A,FALSE,"부대1"}</definedName>
    <definedName name="wrn.부대1." localSheetId="9" hidden="1">{#N/A,#N/A,FALSE,"부대1"}</definedName>
    <definedName name="wrn.부대1." hidden="1">{#N/A,#N/A,FALSE,"부대1"}</definedName>
    <definedName name="wrn.부대2." localSheetId="2" hidden="1">{#N/A,#N/A,FALSE,"부대2"}</definedName>
    <definedName name="wrn.부대2." localSheetId="5" hidden="1">{#N/A,#N/A,FALSE,"부대2"}</definedName>
    <definedName name="wrn.부대2." localSheetId="7" hidden="1">{#N/A,#N/A,FALSE,"부대2"}</definedName>
    <definedName name="wrn.부대2." localSheetId="10" hidden="1">{#N/A,#N/A,FALSE,"부대2"}</definedName>
    <definedName name="wrn.부대2." localSheetId="8" hidden="1">{#N/A,#N/A,FALSE,"부대2"}</definedName>
    <definedName name="wrn.부대2." localSheetId="1" hidden="1">{#N/A,#N/A,FALSE,"부대2"}</definedName>
    <definedName name="wrn.부대2." localSheetId="9" hidden="1">{#N/A,#N/A,FALSE,"부대2"}</definedName>
    <definedName name="wrn.부대2." hidden="1">{#N/A,#N/A,FALSE,"부대2"}</definedName>
    <definedName name="wrn.부산주경기장.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2" hidden="1">{#N/A,#N/A,FALSE,"속도"}</definedName>
    <definedName name="wrn.속도." localSheetId="5" hidden="1">{#N/A,#N/A,FALSE,"속도"}</definedName>
    <definedName name="wrn.속도." localSheetId="7" hidden="1">{#N/A,#N/A,FALSE,"속도"}</definedName>
    <definedName name="wrn.속도." localSheetId="10" hidden="1">{#N/A,#N/A,FALSE,"속도"}</definedName>
    <definedName name="wrn.속도." localSheetId="8" hidden="1">{#N/A,#N/A,FALSE,"속도"}</definedName>
    <definedName name="wrn.속도." localSheetId="1" hidden="1">{#N/A,#N/A,FALSE,"속도"}</definedName>
    <definedName name="wrn.속도." localSheetId="9" hidden="1">{#N/A,#N/A,FALSE,"속도"}</definedName>
    <definedName name="wrn.속도." hidden="1">{#N/A,#N/A,FALSE,"속도"}</definedName>
    <definedName name="wrn.송변전공종단가." localSheetId="2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송변전공종단가." localSheetId="5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송변전공종단가." localSheetId="7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송변전공종단가." localSheetId="10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송변전공종단가." localSheetId="8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송변전공종단가." localSheetId="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송변전공종단가." localSheetId="9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이정표." localSheetId="2" hidden="1">{#N/A,#N/A,FALSE,"이정표"}</definedName>
    <definedName name="wrn.이정표." localSheetId="5" hidden="1">{#N/A,#N/A,FALSE,"이정표"}</definedName>
    <definedName name="wrn.이정표." localSheetId="7" hidden="1">{#N/A,#N/A,FALSE,"이정표"}</definedName>
    <definedName name="wrn.이정표." localSheetId="10" hidden="1">{#N/A,#N/A,FALSE,"이정표"}</definedName>
    <definedName name="wrn.이정표." localSheetId="8" hidden="1">{#N/A,#N/A,FALSE,"이정표"}</definedName>
    <definedName name="wrn.이정표." localSheetId="1" hidden="1">{#N/A,#N/A,FALSE,"이정표"}</definedName>
    <definedName name="wrn.이정표." localSheetId="9" hidden="1">{#N/A,#N/A,FALSE,"이정표"}</definedName>
    <definedName name="wrn.이정표." hidden="1">{#N/A,#N/A,FALSE,"이정표"}</definedName>
    <definedName name="wrn.전열선출서." localSheetId="2" hidden="1">{#N/A,#N/A,FALSE,"전열산출서"}</definedName>
    <definedName name="wrn.전열선출서." localSheetId="5" hidden="1">{#N/A,#N/A,FALSE,"전열산출서"}</definedName>
    <definedName name="wrn.전열선출서." localSheetId="7" hidden="1">{#N/A,#N/A,FALSE,"전열산출서"}</definedName>
    <definedName name="wrn.전열선출서." localSheetId="10" hidden="1">{#N/A,#N/A,FALSE,"전열산출서"}</definedName>
    <definedName name="wrn.전열선출서." localSheetId="8" hidden="1">{#N/A,#N/A,FALSE,"전열산출서"}</definedName>
    <definedName name="wrn.전열선출서." localSheetId="1" hidden="1">{#N/A,#N/A,FALSE,"전열산출서"}</definedName>
    <definedName name="wrn.전열선출서." localSheetId="9" hidden="1">{#N/A,#N/A,FALSE,"전열산출서"}</definedName>
    <definedName name="wrn.전열선출서." hidden="1">{#N/A,#N/A,FALSE,"전열산출서"}</definedName>
    <definedName name="wrn.토공1." localSheetId="2" hidden="1">{#N/A,#N/A,FALSE,"구조1"}</definedName>
    <definedName name="wrn.토공1." localSheetId="5" hidden="1">{#N/A,#N/A,FALSE,"구조1"}</definedName>
    <definedName name="wrn.토공1." localSheetId="7" hidden="1">{#N/A,#N/A,FALSE,"구조1"}</definedName>
    <definedName name="wrn.토공1." localSheetId="10" hidden="1">{#N/A,#N/A,FALSE,"구조1"}</definedName>
    <definedName name="wrn.토공1." localSheetId="8" hidden="1">{#N/A,#N/A,FALSE,"구조1"}</definedName>
    <definedName name="wrn.토공1." localSheetId="1" hidden="1">{#N/A,#N/A,FALSE,"구조1"}</definedName>
    <definedName name="wrn.토공1." localSheetId="9" hidden="1">{#N/A,#N/A,FALSE,"구조1"}</definedName>
    <definedName name="wrn.토공1." hidden="1">{#N/A,#N/A,FALSE,"구조1"}</definedName>
    <definedName name="wrn.토공2." localSheetId="2" hidden="1">{#N/A,#N/A,FALSE,"토공2"}</definedName>
    <definedName name="wrn.토공2." localSheetId="5" hidden="1">{#N/A,#N/A,FALSE,"토공2"}</definedName>
    <definedName name="wrn.토공2." localSheetId="7" hidden="1">{#N/A,#N/A,FALSE,"토공2"}</definedName>
    <definedName name="wrn.토공2." localSheetId="10" hidden="1">{#N/A,#N/A,FALSE,"토공2"}</definedName>
    <definedName name="wrn.토공2." localSheetId="8" hidden="1">{#N/A,#N/A,FALSE,"토공2"}</definedName>
    <definedName name="wrn.토공2." localSheetId="1" hidden="1">{#N/A,#N/A,FALSE,"토공2"}</definedName>
    <definedName name="wrn.토공2." localSheetId="9" hidden="1">{#N/A,#N/A,FALSE,"토공2"}</definedName>
    <definedName name="wrn.토공2." hidden="1">{#N/A,#N/A,FALSE,"토공2"}</definedName>
    <definedName name="wrn.포장1." localSheetId="2" hidden="1">{#N/A,#N/A,FALSE,"포장1";#N/A,#N/A,FALSE,"포장1"}</definedName>
    <definedName name="wrn.포장1." localSheetId="5" hidden="1">{#N/A,#N/A,FALSE,"포장1";#N/A,#N/A,FALSE,"포장1"}</definedName>
    <definedName name="wrn.포장1." localSheetId="7" hidden="1">{#N/A,#N/A,FALSE,"포장1";#N/A,#N/A,FALSE,"포장1"}</definedName>
    <definedName name="wrn.포장1." localSheetId="10" hidden="1">{#N/A,#N/A,FALSE,"포장1";#N/A,#N/A,FALSE,"포장1"}</definedName>
    <definedName name="wrn.포장1." localSheetId="8" hidden="1">{#N/A,#N/A,FALSE,"포장1";#N/A,#N/A,FALSE,"포장1"}</definedName>
    <definedName name="wrn.포장1." localSheetId="1" hidden="1">{#N/A,#N/A,FALSE,"포장1";#N/A,#N/A,FALSE,"포장1"}</definedName>
    <definedName name="wrn.포장1." localSheetId="9" hidden="1">{#N/A,#N/A,FALSE,"포장1";#N/A,#N/A,FALSE,"포장1"}</definedName>
    <definedName name="wrn.포장1." hidden="1">{#N/A,#N/A,FALSE,"포장1";#N/A,#N/A,FALSE,"포장1"}</definedName>
    <definedName name="wrn.포장2." localSheetId="2" hidden="1">{#N/A,#N/A,FALSE,"포장2"}</definedName>
    <definedName name="wrn.포장2." localSheetId="5" hidden="1">{#N/A,#N/A,FALSE,"포장2"}</definedName>
    <definedName name="wrn.포장2." localSheetId="7" hidden="1">{#N/A,#N/A,FALSE,"포장2"}</definedName>
    <definedName name="wrn.포장2." localSheetId="10" hidden="1">{#N/A,#N/A,FALSE,"포장2"}</definedName>
    <definedName name="wrn.포장2." localSheetId="8" hidden="1">{#N/A,#N/A,FALSE,"포장2"}</definedName>
    <definedName name="wrn.포장2." localSheetId="1" hidden="1">{#N/A,#N/A,FALSE,"포장2"}</definedName>
    <definedName name="wrn.포장2." localSheetId="9" hidden="1">{#N/A,#N/A,FALSE,"포장2"}</definedName>
    <definedName name="wrn.포장2." hidden="1">{#N/A,#N/A,FALSE,"포장2"}</definedName>
    <definedName name="wrn.표준공종단가." localSheetId="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준공종단가." localSheetId="5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준공종단가." localSheetId="7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준공종단가." localSheetId="10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준공종단가." localSheetId="8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준공종단가." localSheetId="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준공종단가." localSheetId="9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W">[2]내역서!$I$49</definedName>
    <definedName name="WWW">#REF!</definedName>
    <definedName name="X" localSheetId="2" hidden="1">{#N/A,#N/A,FALSE,"전력간선"}</definedName>
    <definedName name="X" localSheetId="5" hidden="1">{#N/A,#N/A,FALSE,"전력간선"}</definedName>
    <definedName name="X" localSheetId="7" hidden="1">{#N/A,#N/A,FALSE,"전력간선"}</definedName>
    <definedName name="X" localSheetId="10" hidden="1">{#N/A,#N/A,FALSE,"전력간선"}</definedName>
    <definedName name="X" localSheetId="8" hidden="1">{#N/A,#N/A,FALSE,"전력간선"}</definedName>
    <definedName name="X" localSheetId="1" hidden="1">{#N/A,#N/A,FALSE,"전력간선"}</definedName>
    <definedName name="X" localSheetId="9" hidden="1">{#N/A,#N/A,FALSE,"전력간선"}</definedName>
    <definedName name="X" hidden="1">{#N/A,#N/A,FALSE,"전력간선"}</definedName>
    <definedName name="XX">[15]공사원가계산서!#REF!</definedName>
    <definedName name="XXXXXX" localSheetId="2" hidden="1">{"'공사부문'!$A$6:$A$32"}</definedName>
    <definedName name="XXXXXX" localSheetId="5" hidden="1">{"'공사부문'!$A$6:$A$32"}</definedName>
    <definedName name="XXXXXX" localSheetId="7" hidden="1">{"'공사부문'!$A$6:$A$32"}</definedName>
    <definedName name="XXXXXX" localSheetId="10" hidden="1">{"'공사부문'!$A$6:$A$32"}</definedName>
    <definedName name="XXXXXX" localSheetId="8" hidden="1">{"'공사부문'!$A$6:$A$32"}</definedName>
    <definedName name="XXXXXX" localSheetId="1" hidden="1">{"'공사부문'!$A$6:$A$32"}</definedName>
    <definedName name="XXXXXX" localSheetId="9" hidden="1">{"'공사부문'!$A$6:$A$32"}</definedName>
    <definedName name="XXXXXX" hidden="1">{"'공사부문'!$A$6:$A$32"}</definedName>
    <definedName name="yyy" localSheetId="1" hidden="1">[16]수량산출!$A$1:$A$8561</definedName>
    <definedName name="yyy" hidden="1">[16]수량산출!$A$1:$A$8561</definedName>
    <definedName name="z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Z">[15]공사원가계산서!#REF!</definedName>
    <definedName name="ㄱ" localSheetId="0" hidden="1">[17]수량산출!#REF!</definedName>
    <definedName name="ㄱ" localSheetId="2" hidden="1">[17]수량산출!#REF!</definedName>
    <definedName name="ㄱ" localSheetId="5" hidden="1">[17]수량산출!#REF!</definedName>
    <definedName name="ㄱ" localSheetId="7" hidden="1">[17]수량산출!#REF!</definedName>
    <definedName name="ㄱ" localSheetId="10" hidden="1">[17]수량산출!#REF!</definedName>
    <definedName name="ㄱ" localSheetId="1" hidden="1">[18]수량산출!#REF!</definedName>
    <definedName name="ㄱ" hidden="1">[18]수량산출!#REF!</definedName>
    <definedName name="ㄱㄱㄱㄱㄱ">#REF!</definedName>
    <definedName name="ㄱㄷ쇼" localSheetId="2" hidden="1">#REF!</definedName>
    <definedName name="ㄱㄷ쇼" localSheetId="5" hidden="1">#REF!</definedName>
    <definedName name="ㄱㄷ쇼" localSheetId="7" hidden="1">#REF!</definedName>
    <definedName name="ㄱㄷ쇼" localSheetId="10" hidden="1">#REF!</definedName>
    <definedName name="ㄱㄷ쇼" localSheetId="1" hidden="1">#REF!</definedName>
    <definedName name="ㄱㄷ쇼" hidden="1">#REF!</definedName>
    <definedName name="ㄱㄷㅈㅄㄷ" localSheetId="2" hidden="1">#REF!</definedName>
    <definedName name="ㄱㄷㅈㅄㄷ" localSheetId="5" hidden="1">#REF!</definedName>
    <definedName name="ㄱㄷㅈㅄㄷ" localSheetId="7" hidden="1">#REF!</definedName>
    <definedName name="ㄱㄷㅈㅄㄷ" localSheetId="10" hidden="1">#REF!</definedName>
    <definedName name="ㄱㄷㅈㅄㄷ" localSheetId="1" hidden="1">#REF!</definedName>
    <definedName name="ㄱㄷㅈㅄㄷ" hidden="1">#REF!</definedName>
    <definedName name="ㄱㄷ죠" localSheetId="2" hidden="1">#REF!</definedName>
    <definedName name="ㄱㄷ죠" localSheetId="5" hidden="1">#REF!</definedName>
    <definedName name="ㄱㄷ죠" localSheetId="7" hidden="1">#REF!</definedName>
    <definedName name="ㄱㄷ죠" localSheetId="10" hidden="1">#REF!</definedName>
    <definedName name="ㄱㄷ죠" localSheetId="1" hidden="1">#REF!</definedName>
    <definedName name="ㄱㄷ죠" hidden="1">#REF!</definedName>
    <definedName name="ㄱ됵ㄷ" localSheetId="1" hidden="1">#REF!</definedName>
    <definedName name="ㄱ됵ㄷ" hidden="1">#REF!</definedName>
    <definedName name="ㄱ둊" localSheetId="1" hidden="1">#REF!</definedName>
    <definedName name="ㄱ둊" hidden="1">#REF!</definedName>
    <definedName name="ㄱㄽㅎ" localSheetId="2" hidden="1">{#N/A,#N/A,FALSE,"전력간선"}</definedName>
    <definedName name="ㄱㄽㅎ" localSheetId="5" hidden="1">{#N/A,#N/A,FALSE,"전력간선"}</definedName>
    <definedName name="ㄱㄽㅎ" localSheetId="7" hidden="1">{#N/A,#N/A,FALSE,"전력간선"}</definedName>
    <definedName name="ㄱㄽㅎ" localSheetId="10" hidden="1">{#N/A,#N/A,FALSE,"전력간선"}</definedName>
    <definedName name="ㄱㄽㅎ" localSheetId="8" hidden="1">{#N/A,#N/A,FALSE,"전력간선"}</definedName>
    <definedName name="ㄱㄽㅎ" localSheetId="1" hidden="1">{#N/A,#N/A,FALSE,"전력간선"}</definedName>
    <definedName name="ㄱㄽㅎ" localSheetId="9" hidden="1">{#N/A,#N/A,FALSE,"전력간선"}</definedName>
    <definedName name="ㄱㄽㅎ" hidden="1">{#N/A,#N/A,FALSE,"전력간선"}</definedName>
    <definedName name="가아" localSheetId="0" hidden="1">[19]수량산출!#REF!</definedName>
    <definedName name="가아" localSheetId="2" hidden="1">[19]수량산출!#REF!</definedName>
    <definedName name="가아" localSheetId="5" hidden="1">[19]수량산출!#REF!</definedName>
    <definedName name="가아" localSheetId="7" hidden="1">[19]수량산출!#REF!</definedName>
    <definedName name="가아" localSheetId="10" hidden="1">[19]수량산출!#REF!</definedName>
    <definedName name="가아" localSheetId="1" hidden="1">[20]수량산출!#REF!</definedName>
    <definedName name="가아" hidden="1">[20]수량산출!#REF!</definedName>
    <definedName name="갑지">[21]갑지!#REF!</definedName>
    <definedName name="강강">#REF!</definedName>
    <definedName name="강아지" localSheetId="0" hidden="1">#REF!</definedName>
    <definedName name="강아지" localSheetId="2" hidden="1">#REF!</definedName>
    <definedName name="강아지" localSheetId="5" hidden="1">#REF!</definedName>
    <definedName name="강아지" localSheetId="7" hidden="1">#REF!</definedName>
    <definedName name="강아지" localSheetId="10" hidden="1">#REF!</definedName>
    <definedName name="강아지" localSheetId="1" hidden="1">#REF!</definedName>
    <definedName name="강아지" hidden="1">#REF!</definedName>
    <definedName name="거ㅏ" localSheetId="1" hidden="1">[22]수량산출!$A$3:$H$8539</definedName>
    <definedName name="거ㅏ" hidden="1">[22]수량산출!$A$3:$H$8539</definedName>
    <definedName name="견적" localSheetId="1" hidden="1">'[23]내역서1999.8최종'!$A$1:$A$2438</definedName>
    <definedName name="견적" hidden="1">'[24]내역서1999.8최종'!$A$1:$A$2438</definedName>
    <definedName name="견적대비" localSheetId="2" hidden="1">#REF!</definedName>
    <definedName name="견적대비" localSheetId="5" hidden="1">#REF!</definedName>
    <definedName name="견적대비" localSheetId="7" hidden="1">#REF!</definedName>
    <definedName name="견적대비" localSheetId="10" hidden="1">#REF!</definedName>
    <definedName name="견적대비" localSheetId="1" hidden="1">#REF!</definedName>
    <definedName name="견적대비" hidden="1">#REF!</definedName>
    <definedName name="계측기기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구" localSheetId="2" hidden="1">{#N/A,#N/A,FALSE,"구조2"}</definedName>
    <definedName name="구" localSheetId="5" hidden="1">{#N/A,#N/A,FALSE,"구조2"}</definedName>
    <definedName name="구" localSheetId="7" hidden="1">{#N/A,#N/A,FALSE,"구조2"}</definedName>
    <definedName name="구" localSheetId="10" hidden="1">{#N/A,#N/A,FALSE,"구조2"}</definedName>
    <definedName name="구" localSheetId="8" hidden="1">{#N/A,#N/A,FALSE,"구조2"}</definedName>
    <definedName name="구" localSheetId="1" hidden="1">{#N/A,#N/A,FALSE,"구조2"}</definedName>
    <definedName name="구" localSheetId="9" hidden="1">{#N/A,#N/A,FALSE,"구조2"}</definedName>
    <definedName name="구" hidden="1">{#N/A,#N/A,FALSE,"구조2"}</definedName>
    <definedName name="근거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긴급공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긴급공사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긴급공사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긴급공사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긴급공사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긴급공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긴급공사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긴급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ㄳㄳ">#REF!</definedName>
    <definedName name="ㄳㄳㄳㄳ" localSheetId="2" hidden="1">{"'용역비'!$A$4:$C$8"}</definedName>
    <definedName name="ㄳㄳㄳㄳ" localSheetId="5" hidden="1">{"'용역비'!$A$4:$C$8"}</definedName>
    <definedName name="ㄳㄳㄳㄳ" localSheetId="7" hidden="1">{"'용역비'!$A$4:$C$8"}</definedName>
    <definedName name="ㄳㄳㄳㄳ" localSheetId="10" hidden="1">{"'용역비'!$A$4:$C$8"}</definedName>
    <definedName name="ㄳㄳㄳㄳ" localSheetId="8" hidden="1">{"'용역비'!$A$4:$C$8"}</definedName>
    <definedName name="ㄳㄳㄳㄳ" localSheetId="1" hidden="1">{"'용역비'!$A$4:$C$8"}</definedName>
    <definedName name="ㄳㄳㄳㄳ" localSheetId="9" hidden="1">{"'용역비'!$A$4:$C$8"}</definedName>
    <definedName name="ㄳㄳㄳㄳ" hidden="1">{"'용역비'!$A$4:$C$8"}</definedName>
    <definedName name="ㄴ">#REF!</definedName>
    <definedName name="ㄴㄴ">#REF!</definedName>
    <definedName name="ㄴㄴㄴ" localSheetId="0" hidden="1">#REF!</definedName>
    <definedName name="ㄴㄴㄴ" localSheetId="2" hidden="1">#REF!</definedName>
    <definedName name="ㄴㄴㄴ" localSheetId="5" hidden="1">#REF!</definedName>
    <definedName name="ㄴㄴㄴ" localSheetId="7" hidden="1">#REF!</definedName>
    <definedName name="ㄴㄴㄴ" localSheetId="10" hidden="1">#REF!</definedName>
    <definedName name="ㄴㄴㄴ" localSheetId="1" hidden="1">#REF!</definedName>
    <definedName name="ㄴㄴㄴ" localSheetId="6" hidden="1">#REF!</definedName>
    <definedName name="ㄴㄴㄴ" hidden="1">#REF!</definedName>
    <definedName name="ㄴㄴㄴㄴ" localSheetId="0" hidden="1">#REF!</definedName>
    <definedName name="ㄴㄴㄴㄴ" localSheetId="2" hidden="1">#REF!</definedName>
    <definedName name="ㄴㄴㄴㄴ" localSheetId="5" hidden="1">#REF!</definedName>
    <definedName name="ㄴㄴㄴㄴ" localSheetId="7" hidden="1">#REF!</definedName>
    <definedName name="ㄴㄴㄴㄴ" localSheetId="10" hidden="1">#REF!</definedName>
    <definedName name="ㄴㄴㄴㄴ" localSheetId="1" hidden="1">#REF!</definedName>
    <definedName name="ㄴㄴㄴㄴ" localSheetId="6" hidden="1">#REF!</definedName>
    <definedName name="ㄴㄴㄴㄴ" hidden="1">#REF!</definedName>
    <definedName name="ㄴㄴㄴㄴㄴ" localSheetId="1" hidden="1">#REF!</definedName>
    <definedName name="ㄴㄴㄴㄴㄴ" hidden="1">#REF!</definedName>
    <definedName name="ㄴㄴㄴㄴㄴㄴ">#REF!</definedName>
    <definedName name="ㄴㄴㄴㄴㄴㄴㄴㄴㄴㄴ">#REF!</definedName>
    <definedName name="ㄴㄴㄴㄴㄴㄴㄴㄴㄴㄴㄴㄴㄴㄴㄴㄴㄴ" localSheetId="1" hidden="1">#REF!</definedName>
    <definedName name="ㄴㄴㄴㄴㄴㄴㄴㄴㄴㄴㄴㄴㄴㄴㄴㄴㄴ" hidden="1">#REF!</definedName>
    <definedName name="ㄴㄴㄴㄴㄴㅁ">#REF!</definedName>
    <definedName name="ㄴㄴㅁㅁㅇㄴ">#REF!</definedName>
    <definedName name="ㄴㄴㅇㅇㄴ">#REF!</definedName>
    <definedName name="ㄴㄹㅇㄴㄹㅇ">#REF!</definedName>
    <definedName name="ㄴㅁ">#REF!</definedName>
    <definedName name="ㄴㅁㅁ">#REF!</definedName>
    <definedName name="ㄴㅁㅇㅁㄴ" localSheetId="1" hidden="1">#REF!</definedName>
    <definedName name="ㄴㅁㅇㅁㄴ" hidden="1">#REF!</definedName>
    <definedName name="ㄴㅁㅇㅇㄴㅇ">#REF!</definedName>
    <definedName name="ㄴㅁㅇㅇㄴㅇㄴ">#REF!</definedName>
    <definedName name="ㄴㅇ">#REF!</definedName>
    <definedName name="ㄴㅇㄴㄴㅁㅁ">#REF!</definedName>
    <definedName name="ㄴㅇㄹ">#REF!</definedName>
    <definedName name="ㄴㅇㄹㅇㄷ">#REF!</definedName>
    <definedName name="ㄴㅇㄻㅇㄴㄹ" localSheetId="2">'2'!ㄴㅇㄻㅇㄴㄹ</definedName>
    <definedName name="ㄴㅇㄻㅇㄴㄹ" localSheetId="5">'3'!ㄴㅇㄻㅇㄴㄹ</definedName>
    <definedName name="ㄴㅇㄻㅇㄴㄹ" localSheetId="7">'4'!ㄴㅇㄻㅇㄴㄹ</definedName>
    <definedName name="ㄴㅇㄻㅇㄴㄹ" localSheetId="10">'5'!ㄴㅇㄻㅇㄴㄹ</definedName>
    <definedName name="ㄴㅇㄻㅇㄴㄹ" localSheetId="1">원가계산서!ㄴㅇㄻㅇㄴㄹ</definedName>
    <definedName name="ㄴㅇㄻㅇㄴㄹ">[0]!ㄴㅇㄻㅇㄴㄹ</definedName>
    <definedName name="ㄴㅇㅁㄹㄴㅇ">#REF!</definedName>
    <definedName name="ㄴㅇㅎㄴㅇ" localSheetId="1" hidden="1">#REF!</definedName>
    <definedName name="ㄴㅇㅎㄴㅇ" hidden="1">#REF!</definedName>
    <definedName name="남남" localSheetId="1" hidden="1">#REF!</definedName>
    <definedName name="남남" hidden="1">#REF!</definedName>
    <definedName name="노원문화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ㄶㄴㄷ" localSheetId="2" hidden="1">#REF!</definedName>
    <definedName name="ㄶㄴㄷ" localSheetId="5" hidden="1">#REF!</definedName>
    <definedName name="ㄶㄴㄷ" localSheetId="7" hidden="1">#REF!</definedName>
    <definedName name="ㄶㄴㄷ" localSheetId="10" hidden="1">#REF!</definedName>
    <definedName name="ㄶㄴㄷ" localSheetId="1" hidden="1">#REF!</definedName>
    <definedName name="ㄶㄴㄷ" hidden="1">#REF!</definedName>
    <definedName name="ㄷㄱㄷㅅㅅㅅ">#REF!</definedName>
    <definedName name="ㄷㄷ" localSheetId="0" hidden="1">#REF!</definedName>
    <definedName name="ㄷㄷ" localSheetId="2" hidden="1">#REF!</definedName>
    <definedName name="ㄷㄷ" localSheetId="5" hidden="1">#REF!</definedName>
    <definedName name="ㄷㄷ" localSheetId="7" hidden="1">#REF!</definedName>
    <definedName name="ㄷㄷ" localSheetId="10" hidden="1">#REF!</definedName>
    <definedName name="ㄷㄷ" localSheetId="1" hidden="1">#REF!</definedName>
    <definedName name="ㄷㄷ" localSheetId="6" hidden="1">#REF!</definedName>
    <definedName name="ㄷㄷ" hidden="1">#REF!</definedName>
    <definedName name="ㄷㄷㅈ">#REF!</definedName>
    <definedName name="ㄷㄹㄹㅇ">#REF!</definedName>
    <definedName name="ㄷㄹㅇㄴ">#REF!</definedName>
    <definedName name="ㄷㄹㅇㄴㄹ">#REF!</definedName>
    <definedName name="ㄷㅅㅈㄷ" localSheetId="1" hidden="1">#REF!</definedName>
    <definedName name="ㄷㅅㅈㄷ" hidden="1">#REF!</definedName>
    <definedName name="ㄷ숃ㄱ" localSheetId="1" hidden="1">#REF!</definedName>
    <definedName name="ㄷ숃ㄱ" hidden="1">#REF!</definedName>
    <definedName name="ㄷㅇㄴ">#REF!</definedName>
    <definedName name="ㄷㅇㄹ">#REF!</definedName>
    <definedName name="ㄷㅇㄹㄴ">#REF!</definedName>
    <definedName name="대강당배관" localSheetId="0" hidden="1">'[25]1안'!#REF!</definedName>
    <definedName name="대강당배관" localSheetId="2" hidden="1">'[25]1안'!#REF!</definedName>
    <definedName name="대강당배관" localSheetId="5" hidden="1">'[25]1안'!#REF!</definedName>
    <definedName name="대강당배관" localSheetId="7" hidden="1">'[25]1안'!#REF!</definedName>
    <definedName name="대강당배관" localSheetId="10" hidden="1">'[25]1안'!#REF!</definedName>
    <definedName name="대강당배관" localSheetId="1" hidden="1">'[25]1안'!#REF!</definedName>
    <definedName name="대강당배관" hidden="1">'[25]1안'!#REF!</definedName>
    <definedName name="대구공항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" localSheetId="0" hidden="1">#REF!</definedName>
    <definedName name="ㄹㄹ" localSheetId="2" hidden="1">#REF!</definedName>
    <definedName name="ㄹㄹ" localSheetId="5" hidden="1">#REF!</definedName>
    <definedName name="ㄹㄹ" localSheetId="7" hidden="1">#REF!</definedName>
    <definedName name="ㄹㄹ" localSheetId="10" hidden="1">#REF!</definedName>
    <definedName name="ㄹㄹ" localSheetId="1" hidden="1">#REF!</definedName>
    <definedName name="ㄹㄹ" localSheetId="6" hidden="1">#REF!</definedName>
    <definedName name="ㄹㄹ" hidden="1">#REF!</definedName>
    <definedName name="ㄹㅇㄶ" localSheetId="2" hidden="1">#REF!</definedName>
    <definedName name="ㄹㅇㄶ" localSheetId="5" hidden="1">#REF!</definedName>
    <definedName name="ㄹㅇㄶ" localSheetId="7" hidden="1">#REF!</definedName>
    <definedName name="ㄹㅇㄶ" localSheetId="10" hidden="1">#REF!</definedName>
    <definedName name="ㄹㅇㄶ" localSheetId="1" hidden="1">#REF!</definedName>
    <definedName name="ㄹㅇㄶ" hidden="1">#REF!</definedName>
    <definedName name="ㄹㅇㄶ옿" hidden="1">'[26]N賃率-職'!$I$5:$I$30</definedName>
    <definedName name="ㄹㅇㄹㅇ" localSheetId="0" hidden="1">#REF!</definedName>
    <definedName name="ㄹㅇㄹㅇ" localSheetId="2" hidden="1">#REF!</definedName>
    <definedName name="ㄹㅇㄹㅇ" localSheetId="5" hidden="1">#REF!</definedName>
    <definedName name="ㄹㅇㄹㅇ" localSheetId="7" hidden="1">#REF!</definedName>
    <definedName name="ㄹㅇㄹㅇ" localSheetId="10" hidden="1">#REF!</definedName>
    <definedName name="ㄹㅇㄹㅇ" localSheetId="1" hidden="1">#REF!</definedName>
    <definedName name="ㄹㅇㄹㅇ" localSheetId="6" hidden="1">#REF!</definedName>
    <definedName name="ㄹㅇㄹㅇ" hidden="1">#REF!</definedName>
    <definedName name="ㄹㅇㅎㄹㅇ" localSheetId="2" hidden="1">#REF!</definedName>
    <definedName name="ㄹㅇㅎㄹㅇ" localSheetId="5" hidden="1">#REF!</definedName>
    <definedName name="ㄹㅇㅎㄹㅇ" localSheetId="7" hidden="1">#REF!</definedName>
    <definedName name="ㄹㅇㅎㄹㅇ" localSheetId="10" hidden="1">#REF!</definedName>
    <definedName name="ㄹㅇㅎㄹㅇ" localSheetId="1" hidden="1">#REF!</definedName>
    <definedName name="ㄹㅇㅎㄹㅇ" hidden="1">#REF!</definedName>
    <definedName name="ㄹㅇ홀옹ㅎㄹ" localSheetId="1" hidden="1">#REF!</definedName>
    <definedName name="ㄹㅇ홀옹ㅎㄹ" hidden="1">#REF!</definedName>
    <definedName name="ㄹ헝ㄹ" localSheetId="1" hidden="1">#REF!</definedName>
    <definedName name="ㄹ헝ㄹ" hidden="1">#REF!</definedName>
    <definedName name="려ㅛㄹ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롬ㄴ" localSheetId="2" hidden="1">#REF!</definedName>
    <definedName name="롬ㄴ" localSheetId="5" hidden="1">#REF!</definedName>
    <definedName name="롬ㄴ" localSheetId="7" hidden="1">#REF!</definedName>
    <definedName name="롬ㄴ" localSheetId="10" hidden="1">#REF!</definedName>
    <definedName name="롬ㄴ" localSheetId="1" hidden="1">#REF!</definedName>
    <definedName name="롬ㄴ" hidden="1">#REF!</definedName>
    <definedName name="ㅁ">[8]내역서!#REF!</definedName>
    <definedName name="ㅁ1">#REF!</definedName>
    <definedName name="ㅁ219">#REF!</definedName>
    <definedName name="ㅁㄶㅁㄴ" localSheetId="2" hidden="1">#REF!</definedName>
    <definedName name="ㅁㄶㅁㄴ" localSheetId="5" hidden="1">#REF!</definedName>
    <definedName name="ㅁㄶㅁㄴ" localSheetId="7" hidden="1">#REF!</definedName>
    <definedName name="ㅁㄶㅁㄴ" localSheetId="10" hidden="1">#REF!</definedName>
    <definedName name="ㅁㄶㅁㄴ" localSheetId="1" hidden="1">#REF!</definedName>
    <definedName name="ㅁㄶㅁㄴ" hidden="1">#REF!</definedName>
    <definedName name="ㅁㅀㅁㄴ" localSheetId="2" hidden="1">#REF!</definedName>
    <definedName name="ㅁㅀㅁㄴ" localSheetId="5" hidden="1">#REF!</definedName>
    <definedName name="ㅁㅀㅁㄴ" localSheetId="7" hidden="1">#REF!</definedName>
    <definedName name="ㅁㅀㅁㄴ" localSheetId="10" hidden="1">#REF!</definedName>
    <definedName name="ㅁㅀㅁㄴ" localSheetId="1" hidden="1">#REF!</definedName>
    <definedName name="ㅁㅀㅁㄴ" hidden="1">#REF!</definedName>
    <definedName name="ㅁㅁ" localSheetId="1" hidden="1">#REF!</definedName>
    <definedName name="ㅁㅁ" hidden="1">#REF!</definedName>
    <definedName name="ㅁㅈㄴㅇ" localSheetId="2" hidden="1">{#N/A,#N/A,FALSE,"전력간선"}</definedName>
    <definedName name="ㅁㅈㄴㅇ" localSheetId="5" hidden="1">{#N/A,#N/A,FALSE,"전력간선"}</definedName>
    <definedName name="ㅁㅈㄴㅇ" localSheetId="7" hidden="1">{#N/A,#N/A,FALSE,"전력간선"}</definedName>
    <definedName name="ㅁㅈㄴㅇ" localSheetId="10" hidden="1">{#N/A,#N/A,FALSE,"전력간선"}</definedName>
    <definedName name="ㅁㅈㄴㅇ" localSheetId="8" hidden="1">{#N/A,#N/A,FALSE,"전력간선"}</definedName>
    <definedName name="ㅁㅈㄴㅇ" localSheetId="1" hidden="1">{#N/A,#N/A,FALSE,"전력간선"}</definedName>
    <definedName name="ㅁㅈㄴㅇ" localSheetId="9" hidden="1">{#N/A,#N/A,FALSE,"전력간선"}</definedName>
    <definedName name="ㅁㅈㄴㅇ" hidden="1">{#N/A,#N/A,FALSE,"전력간선"}</definedName>
    <definedName name="마">#REF!</definedName>
    <definedName name="망루" localSheetId="2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망루" localSheetId="5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망루" localSheetId="7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망루" localSheetId="10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망루" localSheetId="8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망루" localSheetId="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망루" localSheetId="9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망루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몰러" localSheetId="0" hidden="1">[27]수량산출!#REF!</definedName>
    <definedName name="몰러" localSheetId="2" hidden="1">[27]수량산출!#REF!</definedName>
    <definedName name="몰러" localSheetId="5" hidden="1">[27]수량산출!#REF!</definedName>
    <definedName name="몰러" localSheetId="7" hidden="1">[27]수량산출!#REF!</definedName>
    <definedName name="몰러" localSheetId="10" hidden="1">[27]수량산출!#REF!</definedName>
    <definedName name="몰러" localSheetId="1" hidden="1">[27]수량산출!#REF!</definedName>
    <definedName name="몰러" hidden="1">[27]수량산출!#REF!</definedName>
    <definedName name="ㅂ">#REF!</definedName>
    <definedName name="ㅂㄱㄹㄷㅈㅅㄷ4ㅈ" localSheetId="2" hidden="1">#REF!</definedName>
    <definedName name="ㅂㄱㄹㄷㅈㅅㄷ4ㅈ" localSheetId="5" hidden="1">#REF!</definedName>
    <definedName name="ㅂㄱㄹㄷㅈㅅㄷ4ㅈ" localSheetId="7" hidden="1">#REF!</definedName>
    <definedName name="ㅂㄱㄹㄷㅈㅅㄷ4ㅈ" localSheetId="10" hidden="1">#REF!</definedName>
    <definedName name="ㅂㄱㄹㄷㅈㅅㄷ4ㅈ" localSheetId="1" hidden="1">#REF!</definedName>
    <definedName name="ㅂㄱㄹㄷㅈㅅㄷ4ㅈ" hidden="1">#REF!</definedName>
    <definedName name="ㅂㄴㅊㅂㄴ" hidden="1">'[26]N賃率-職'!$I$5:$I$30</definedName>
    <definedName name="ㅂㅂㅂ" localSheetId="2" hidden="1">{"'용역비'!$A$4:$C$8"}</definedName>
    <definedName name="ㅂㅂㅂ" localSheetId="5" hidden="1">{"'용역비'!$A$4:$C$8"}</definedName>
    <definedName name="ㅂㅂㅂ" localSheetId="7" hidden="1">{"'용역비'!$A$4:$C$8"}</definedName>
    <definedName name="ㅂㅂㅂ" localSheetId="10" hidden="1">{"'용역비'!$A$4:$C$8"}</definedName>
    <definedName name="ㅂㅂㅂ" localSheetId="8" hidden="1">{"'용역비'!$A$4:$C$8"}</definedName>
    <definedName name="ㅂㅂㅂ" localSheetId="1" hidden="1">{"'용역비'!$A$4:$C$8"}</definedName>
    <definedName name="ㅂㅂㅂ" localSheetId="9" hidden="1">{"'용역비'!$A$4:$C$8"}</definedName>
    <definedName name="ㅂㅂㅂ" hidden="1">{"'용역비'!$A$4:$C$8"}</definedName>
    <definedName name="ㅂㅈ">#REF!</definedName>
    <definedName name="ㅂㅈㄷㄱㅈㅂ" localSheetId="1" hidden="1">#REF!</definedName>
    <definedName name="ㅂㅈㄷㄱㅈㅂ" hidden="1">#REF!</definedName>
    <definedName name="ㅂㅈㅂㅈㅂㅈ">#REF!</definedName>
    <definedName name="배관공수율" hidden="1">'[7]N賃率-職'!$I$5:$I$30</definedName>
    <definedName name="보오링그라우팅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ㅅㄱㅈ" localSheetId="2" hidden="1">#REF!</definedName>
    <definedName name="ㅅㄱㅈ" localSheetId="5" hidden="1">#REF!</definedName>
    <definedName name="ㅅㄱㅈ" localSheetId="7" hidden="1">#REF!</definedName>
    <definedName name="ㅅㄱㅈ" localSheetId="10" hidden="1">#REF!</definedName>
    <definedName name="ㅅㄱㅈ" localSheetId="1" hidden="1">#REF!</definedName>
    <definedName name="ㅅㄱㅈ" hidden="1">#REF!</definedName>
    <definedName name="ㅅㅅ" localSheetId="0" hidden="1">#REF!</definedName>
    <definedName name="ㅅㅅ" localSheetId="2" hidden="1">#REF!</definedName>
    <definedName name="ㅅㅅ" localSheetId="5" hidden="1">#REF!</definedName>
    <definedName name="ㅅㅅ" localSheetId="7" hidden="1">#REF!</definedName>
    <definedName name="ㅅㅅ" localSheetId="10" hidden="1">#REF!</definedName>
    <definedName name="ㅅㅅ" localSheetId="1" hidden="1">#REF!</definedName>
    <definedName name="ㅅㅅ" hidden="1">#REF!</definedName>
    <definedName name="사인원가" localSheetId="2" hidden="1">'[28]#REF'!#REF!</definedName>
    <definedName name="사인원가" localSheetId="5" hidden="1">'[28]#REF'!#REF!</definedName>
    <definedName name="사인원가" localSheetId="7" hidden="1">'[28]#REF'!#REF!</definedName>
    <definedName name="사인원가" localSheetId="10" hidden="1">'[28]#REF'!#REF!</definedName>
    <definedName name="사인원가" localSheetId="1" hidden="1">'[28]#REF'!#REF!</definedName>
    <definedName name="사인원가" hidden="1">'[28]#REF'!#REF!</definedName>
    <definedName name="서원기산">#REF!</definedName>
    <definedName name="소계">#REF!</definedName>
    <definedName name="소계3">#REF!</definedName>
    <definedName name="소계4">#REF!</definedName>
    <definedName name="소계5">#REF!</definedName>
    <definedName name="시중노임11" localSheetId="2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시중노임11" localSheetId="5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시중노임11" localSheetId="7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시중노임11" localSheetId="10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시중노임11" localSheetId="8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시중노임11" localSheetId="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시중노임11" localSheetId="9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시중노임1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실행2" localSheetId="2" hidden="1">#REF!</definedName>
    <definedName name="실행2" localSheetId="5" hidden="1">#REF!</definedName>
    <definedName name="실행2" localSheetId="7" hidden="1">#REF!</definedName>
    <definedName name="실행2" localSheetId="10" hidden="1">#REF!</definedName>
    <definedName name="실행2" localSheetId="1" hidden="1">#REF!</definedName>
    <definedName name="실행2" hidden="1">#REF!</definedName>
    <definedName name="ㅇ">#REF!</definedName>
    <definedName name="ㅇㄴㅁㄹㅇㄴ">[4]내역서!#REF!</definedName>
    <definedName name="ㅇㄶㄹㅇ" localSheetId="2" hidden="1">#REF!</definedName>
    <definedName name="ㅇㄶㄹㅇ" localSheetId="5" hidden="1">#REF!</definedName>
    <definedName name="ㅇㄶㄹㅇ" localSheetId="7" hidden="1">#REF!</definedName>
    <definedName name="ㅇㄶㄹㅇ" localSheetId="10" hidden="1">#REF!</definedName>
    <definedName name="ㅇㄶㄹㅇ" localSheetId="1" hidden="1">#REF!</definedName>
    <definedName name="ㅇㄶㄹㅇ" hidden="1">#REF!</definedName>
    <definedName name="ㅇㄹㅇㄹ" localSheetId="2" hidden="1">#REF!</definedName>
    <definedName name="ㅇㄹㅇㄹ" localSheetId="5" hidden="1">#REF!</definedName>
    <definedName name="ㅇㄹㅇㄹ" localSheetId="7" hidden="1">#REF!</definedName>
    <definedName name="ㅇㄹㅇㄹ" localSheetId="10" hidden="1">#REF!</definedName>
    <definedName name="ㅇㄹㅇㄹ" localSheetId="1" hidden="1">#REF!</definedName>
    <definedName name="ㅇㄹㅇㄹ" hidden="1">#REF!</definedName>
    <definedName name="ㅇㅇㄹ" localSheetId="0" hidden="1">#REF!</definedName>
    <definedName name="ㅇㅇㄹ" localSheetId="2" hidden="1">#REF!</definedName>
    <definedName name="ㅇㅇㄹ" localSheetId="5" hidden="1">#REF!</definedName>
    <definedName name="ㅇㅇㄹ" localSheetId="7" hidden="1">#REF!</definedName>
    <definedName name="ㅇㅇㄹ" localSheetId="10" hidden="1">#REF!</definedName>
    <definedName name="ㅇㅇㄹ" localSheetId="1" hidden="1">#REF!</definedName>
    <definedName name="ㅇㅇㄹ" localSheetId="6" hidden="1">#REF!</definedName>
    <definedName name="ㅇㅇㄹ" hidden="1">#REF!</definedName>
    <definedName name="ㅇㅇㅇ" localSheetId="1" hidden="1">#REF!</definedName>
    <definedName name="ㅇㅇㅇ" hidden="1">#REF!</definedName>
    <definedName name="ㅇㅇㅇㅇ" localSheetId="1" hidden="1">#REF!</definedName>
    <definedName name="ㅇㅇㅇㅇ" hidden="1">#REF!</definedName>
    <definedName name="ㅇㅇㅇㅇㅇ">#REF!</definedName>
    <definedName name="ㅇㅇㅇㅇㅇㅇㅇ">#REF!</definedName>
    <definedName name="ㅇㅎㅁㄴ" localSheetId="1" hidden="1">#REF!</definedName>
    <definedName name="ㅇㅎㅁㄴ" hidden="1">#REF!</definedName>
    <definedName name="약">#REF!</definedName>
    <definedName name="연습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영시스템" localSheetId="0" hidden="1">[29]수량산출!#REF!</definedName>
    <definedName name="영시스템" localSheetId="2" hidden="1">[29]수량산출!#REF!</definedName>
    <definedName name="영시스템" localSheetId="5" hidden="1">[29]수량산출!#REF!</definedName>
    <definedName name="영시스템" localSheetId="7" hidden="1">[29]수량산출!#REF!</definedName>
    <definedName name="영시스템" localSheetId="10" hidden="1">[29]수량산출!#REF!</definedName>
    <definedName name="영시스템" localSheetId="1" hidden="1">[29]수량산출!#REF!</definedName>
    <definedName name="영시스템" hidden="1">[29]수량산출!#REF!</definedName>
    <definedName name="완공3" localSheetId="2" hidden="1">#REF!</definedName>
    <definedName name="완공3" localSheetId="5" hidden="1">#REF!</definedName>
    <definedName name="완공3" localSheetId="7" hidden="1">#REF!</definedName>
    <definedName name="완공3" localSheetId="10" hidden="1">#REF!</definedName>
    <definedName name="완공3" localSheetId="1" hidden="1">#REF!</definedName>
    <definedName name="완공3" hidden="1">#REF!</definedName>
    <definedName name="원각계ㅅ산">#REF!</definedName>
    <definedName name="을지로" localSheetId="2">'2'!을지로</definedName>
    <definedName name="을지로" localSheetId="5">'3'!을지로</definedName>
    <definedName name="을지로" localSheetId="7">'4'!을지로</definedName>
    <definedName name="을지로" localSheetId="10">'5'!을지로</definedName>
    <definedName name="을지로" localSheetId="1">원가계산서!을지로</definedName>
    <definedName name="을지로">[0]!을지로</definedName>
    <definedName name="음향산출" localSheetId="1">#REF!</definedName>
    <definedName name="음향산출">#REF!</definedName>
    <definedName name="이천순복음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위총괄">#REF!</definedName>
    <definedName name="임ㄴ" localSheetId="2" hidden="1">{"'공사부문'!$A$6:$A$32"}</definedName>
    <definedName name="임ㄴ" localSheetId="5" hidden="1">{"'공사부문'!$A$6:$A$32"}</definedName>
    <definedName name="임ㄴ" localSheetId="7" hidden="1">{"'공사부문'!$A$6:$A$32"}</definedName>
    <definedName name="임ㄴ" localSheetId="10" hidden="1">{"'공사부문'!$A$6:$A$32"}</definedName>
    <definedName name="임ㄴ" localSheetId="8" hidden="1">{"'공사부문'!$A$6:$A$32"}</definedName>
    <definedName name="임ㄴ" localSheetId="1" hidden="1">{"'공사부문'!$A$6:$A$32"}</definedName>
    <definedName name="임ㄴ" localSheetId="9" hidden="1">{"'공사부문'!$A$6:$A$32"}</definedName>
    <definedName name="임ㄴ" hidden="1">{"'공사부문'!$A$6:$A$32"}</definedName>
    <definedName name="ㅈㄷㄱㄷㄱㄷ" localSheetId="2" hidden="1">{"'용역비'!$A$4:$C$8"}</definedName>
    <definedName name="ㅈㄷㄱㄷㄱㄷ" localSheetId="5" hidden="1">{"'용역비'!$A$4:$C$8"}</definedName>
    <definedName name="ㅈㄷㄱㄷㄱㄷ" localSheetId="7" hidden="1">{"'용역비'!$A$4:$C$8"}</definedName>
    <definedName name="ㅈㄷㄱㄷㄱㄷ" localSheetId="10" hidden="1">{"'용역비'!$A$4:$C$8"}</definedName>
    <definedName name="ㅈㄷㄱㄷㄱㄷ" localSheetId="8" hidden="1">{"'용역비'!$A$4:$C$8"}</definedName>
    <definedName name="ㅈㄷㄱㄷㄱㄷ" localSheetId="1" hidden="1">{"'용역비'!$A$4:$C$8"}</definedName>
    <definedName name="ㅈㄷㄱㄷㄱㄷ" localSheetId="9" hidden="1">{"'용역비'!$A$4:$C$8"}</definedName>
    <definedName name="ㅈㄷㄱㄷㄱㄷ" hidden="1">{"'용역비'!$A$4:$C$8"}</definedName>
    <definedName name="ㅈㄷㄴㅅㅎㄱㄷ횻ㄱ" localSheetId="1" hidden="1">#REF!</definedName>
    <definedName name="ㅈㄷㄴㅅㅎㄱㄷ횻ㄱ" hidden="1">#REF!</definedName>
    <definedName name="ㅈㄷㅈㄷ">#REF!</definedName>
    <definedName name="ㅈㅈㅈㅈ" localSheetId="2" hidden="1">{#N/A,#N/A,FALSE,"전력간선"}</definedName>
    <definedName name="ㅈㅈㅈㅈ" localSheetId="5" hidden="1">{#N/A,#N/A,FALSE,"전력간선"}</definedName>
    <definedName name="ㅈㅈㅈㅈ" localSheetId="7" hidden="1">{#N/A,#N/A,FALSE,"전력간선"}</definedName>
    <definedName name="ㅈㅈㅈㅈ" localSheetId="10" hidden="1">{#N/A,#N/A,FALSE,"전력간선"}</definedName>
    <definedName name="ㅈㅈㅈㅈ" localSheetId="8" hidden="1">{#N/A,#N/A,FALSE,"전력간선"}</definedName>
    <definedName name="ㅈㅈㅈㅈ" localSheetId="1" hidden="1">{#N/A,#N/A,FALSE,"전력간선"}</definedName>
    <definedName name="ㅈㅈㅈㅈ" localSheetId="9" hidden="1">{#N/A,#N/A,FALSE,"전력간선"}</definedName>
    <definedName name="ㅈㅈㅈㅈ" hidden="1">{#N/A,#N/A,FALSE,"전력간선"}</definedName>
    <definedName name="조">#REF!</definedName>
    <definedName name="조사9909">#REF!</definedName>
    <definedName name="종합청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중량" localSheetId="2" hidden="1">#REF!</definedName>
    <definedName name="중량" localSheetId="5" hidden="1">#REF!</definedName>
    <definedName name="중량" localSheetId="7" hidden="1">#REF!</definedName>
    <definedName name="중량" localSheetId="10" hidden="1">#REF!</definedName>
    <definedName name="중량" localSheetId="1" hidden="1">#REF!</definedName>
    <definedName name="중량" hidden="1">#REF!</definedName>
    <definedName name="집계">[30]율촌법률사무소2내역!$A$1:$L$11</definedName>
    <definedName name="코드" localSheetId="1">#REF!</definedName>
    <definedName name="코드">#REF!</definedName>
    <definedName name="ㅌㅍㅁㄴㅋ" hidden="1">'[26]N賃率-職'!$I$5:$I$30</definedName>
    <definedName name="타견적" hidden="1">[29]수량산출!$A$1:$A$8282</definedName>
    <definedName name="ㅍ큪ㅊㅋ" localSheetId="2" hidden="1">#REF!</definedName>
    <definedName name="ㅍ큪ㅊㅋ" localSheetId="5" hidden="1">#REF!</definedName>
    <definedName name="ㅍ큪ㅊㅋ" localSheetId="7" hidden="1">#REF!</definedName>
    <definedName name="ㅍ큪ㅊㅋ" localSheetId="10" hidden="1">#REF!</definedName>
    <definedName name="ㅍ큪ㅊㅋ" localSheetId="1" hidden="1">#REF!</definedName>
    <definedName name="ㅍ큪ㅊㅋ" hidden="1">#REF!</definedName>
    <definedName name="표지1" localSheetId="0" hidden="1">'[31]6동'!#REF!</definedName>
    <definedName name="표지1" localSheetId="2" hidden="1">'[31]6동'!#REF!</definedName>
    <definedName name="표지1" localSheetId="5" hidden="1">'[31]6동'!#REF!</definedName>
    <definedName name="표지1" localSheetId="7" hidden="1">'[31]6동'!#REF!</definedName>
    <definedName name="표지1" localSheetId="10" hidden="1">'[31]6동'!#REF!</definedName>
    <definedName name="표지1" localSheetId="1" hidden="1">'[31]6동'!#REF!</definedName>
    <definedName name="표지1" hidden="1">'[31]6동'!#REF!</definedName>
    <definedName name="ㅎ114">#REF!</definedName>
    <definedName name="ㅎㄹ" localSheetId="2" hidden="1">#REF!</definedName>
    <definedName name="ㅎㄹ" localSheetId="5" hidden="1">#REF!</definedName>
    <definedName name="ㅎㄹ" localSheetId="7" hidden="1">#REF!</definedName>
    <definedName name="ㅎㄹ" localSheetId="10" hidden="1">#REF!</definedName>
    <definedName name="ㅎㄹ" localSheetId="1" hidden="1">#REF!</definedName>
    <definedName name="ㅎㄹ" hidden="1">#REF!</definedName>
    <definedName name="ㅎㄹ오하ㅓ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ㅇㄶㄷㄱ" localSheetId="2" hidden="1">#REF!</definedName>
    <definedName name="ㅎㅇㄶㄷㄱ" localSheetId="5" hidden="1">#REF!</definedName>
    <definedName name="ㅎㅇㄶㄷㄱ" localSheetId="7" hidden="1">#REF!</definedName>
    <definedName name="ㅎㅇㄶㄷㄱ" localSheetId="10" hidden="1">#REF!</definedName>
    <definedName name="ㅎㅇㄶㄷㄱ" localSheetId="1" hidden="1">#REF!</definedName>
    <definedName name="ㅎㅇㄶㄷㄱ" hidden="1">#REF!</definedName>
    <definedName name="하도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5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7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8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홍ㄹㄴㄷㄱ" localSheetId="2" hidden="1">#REF!</definedName>
    <definedName name="홍ㄹㄴㄷㄱ" localSheetId="5" hidden="1">#REF!</definedName>
    <definedName name="홍ㄹㄴㄷㄱ" localSheetId="7" hidden="1">#REF!</definedName>
    <definedName name="홍ㄹㄴㄷㄱ" localSheetId="10" hidden="1">#REF!</definedName>
    <definedName name="홍ㄹㄴㄷㄱ" localSheetId="1" hidden="1">#REF!</definedName>
    <definedName name="홍ㄹㄴㄷㄱ" hidden="1">#REF!</definedName>
    <definedName name="ㅏㅕㅛㅏㄱㄹㅇ" hidden="1">'[26]N賃率-職'!$I$5:$I$30</definedName>
    <definedName name="ㅓ58">#REF!</definedName>
    <definedName name="ㅗ315">[32]신우!#REF!</definedName>
    <definedName name="ㅗ415">#REF!</definedName>
    <definedName name="ㅗ461">#REF!</definedName>
    <definedName name="ㅛㅛㅛㅛ" localSheetId="1" hidden="1">[33]수량산출!$A$1:$A$8561</definedName>
    <definedName name="ㅛㅛㅛㅛ" hidden="1">[33]수량산출!$A$1:$A$8561</definedName>
    <definedName name="ㅜ" localSheetId="0" hidden="1">[17]수량산출!#REF!</definedName>
    <definedName name="ㅜ" localSheetId="2" hidden="1">[17]수량산출!#REF!</definedName>
    <definedName name="ㅜ" localSheetId="5" hidden="1">[17]수량산출!#REF!</definedName>
    <definedName name="ㅜ" localSheetId="7" hidden="1">[17]수량산출!#REF!</definedName>
    <definedName name="ㅜ" localSheetId="10" hidden="1">[17]수량산출!#REF!</definedName>
    <definedName name="ㅜ" localSheetId="1" hidden="1">[18]수량산출!#REF!</definedName>
    <definedName name="ㅜ" hidden="1">[18]수량산출!#REF!</definedName>
    <definedName name="ㅜ395">[34]단가대비!#REF!</definedName>
    <definedName name="ㅜㅠㅊ퓨ㅜ" localSheetId="2" hidden="1">#REF!</definedName>
    <definedName name="ㅜㅠㅊ퓨ㅜ" localSheetId="5" hidden="1">#REF!</definedName>
    <definedName name="ㅜㅠㅊ퓨ㅜ" localSheetId="7" hidden="1">#REF!</definedName>
    <definedName name="ㅜㅠㅊ퓨ㅜ" localSheetId="10" hidden="1">#REF!</definedName>
    <definedName name="ㅜㅠㅊ퓨ㅜ" localSheetId="1" hidden="1">#REF!</definedName>
    <definedName name="ㅜㅠㅊ퓨ㅜ" hidden="1">#REF!</definedName>
    <definedName name="ㅠ40">'[35]공연장산출-노무'!#REF!</definedName>
    <definedName name="ㅣㅑㅕㅗ" localSheetId="2" hidden="1">#REF!</definedName>
    <definedName name="ㅣㅑㅕㅗ" localSheetId="5" hidden="1">#REF!</definedName>
    <definedName name="ㅣㅑㅕㅗ" localSheetId="7" hidden="1">#REF!</definedName>
    <definedName name="ㅣㅑㅕㅗ" localSheetId="10" hidden="1">#REF!</definedName>
    <definedName name="ㅣㅑㅕㅗ" localSheetId="1" hidden="1">#REF!</definedName>
    <definedName name="ㅣㅑㅕㅗ" hidden="1">#REF!</definedName>
    <definedName name="ㅣㅣㅣ" localSheetId="2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ㅣㅣㅣ" localSheetId="5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ㅣㅣㅣ" localSheetId="7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ㅣㅣㅣ" localSheetId="10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ㅣㅣㅣ" localSheetId="8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ㅣㅣㅣ" localSheetId="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ㅣㅣㅣ" localSheetId="9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ㅣㅣㅣ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9" i="30" l="1"/>
  <c r="C119" i="30"/>
  <c r="A119" i="30"/>
  <c r="D118" i="30"/>
  <c r="C118" i="30"/>
  <c r="B118" i="30"/>
  <c r="A118" i="30"/>
  <c r="D117" i="30"/>
  <c r="C117" i="30"/>
  <c r="B117" i="30"/>
  <c r="A117" i="30"/>
  <c r="A13" i="18"/>
  <c r="B16" i="18"/>
  <c r="A16" i="18"/>
  <c r="B15" i="18"/>
  <c r="A15" i="18"/>
  <c r="E95" i="20"/>
  <c r="D95" i="20"/>
  <c r="E94" i="20"/>
  <c r="D94" i="20"/>
  <c r="B94" i="20"/>
  <c r="E93" i="20"/>
  <c r="D93" i="20"/>
  <c r="B93" i="20"/>
  <c r="A95" i="20"/>
  <c r="A94" i="20"/>
  <c r="A93" i="20"/>
  <c r="D69" i="20"/>
  <c r="F95" i="29"/>
  <c r="G95" i="29" s="1"/>
  <c r="F94" i="29"/>
  <c r="G94" i="29" s="1"/>
  <c r="F93" i="29"/>
  <c r="G93" i="29" s="1"/>
  <c r="E91" i="20" l="1"/>
  <c r="D91" i="20"/>
  <c r="B91" i="20"/>
  <c r="A91" i="20"/>
  <c r="M18" i="18"/>
  <c r="N18" i="18" s="1"/>
  <c r="B18" i="18"/>
  <c r="A18" i="18"/>
  <c r="H97" i="20"/>
  <c r="D115" i="30"/>
  <c r="C115" i="30"/>
  <c r="K115" i="30" s="1"/>
  <c r="B115" i="30"/>
  <c r="A115" i="30"/>
  <c r="F91" i="20" l="1"/>
  <c r="G91" i="20" s="1"/>
  <c r="J91" i="20" s="1"/>
  <c r="F91" i="29" l="1"/>
  <c r="G91" i="29" s="1"/>
  <c r="B19" i="18" l="1"/>
  <c r="B17" i="18"/>
  <c r="B92" i="20"/>
  <c r="B90" i="20"/>
  <c r="M13" i="18"/>
  <c r="N13" i="18" l="1"/>
  <c r="F95" i="20"/>
  <c r="G95" i="20" s="1"/>
  <c r="J95" i="20" s="1"/>
  <c r="H98" i="20"/>
  <c r="H96" i="20"/>
  <c r="D116" i="30" l="1"/>
  <c r="D114" i="30"/>
  <c r="C116" i="30"/>
  <c r="I116" i="30" s="1"/>
  <c r="B116" i="30"/>
  <c r="A116" i="30"/>
  <c r="C114" i="30"/>
  <c r="Q114" i="30" s="1"/>
  <c r="Q139" i="30" s="1"/>
  <c r="D98" i="20" s="1"/>
  <c r="I98" i="20" s="1"/>
  <c r="J98" i="20" s="1"/>
  <c r="B114" i="30"/>
  <c r="A114" i="30"/>
  <c r="A113" i="30"/>
  <c r="O139" i="30"/>
  <c r="M139" i="30"/>
  <c r="K139" i="30"/>
  <c r="D97" i="20" s="1"/>
  <c r="I97" i="20" s="1"/>
  <c r="J97" i="20" s="1"/>
  <c r="G139" i="30"/>
  <c r="M19" i="18"/>
  <c r="N19" i="18" s="1"/>
  <c r="M17" i="18"/>
  <c r="N17" i="18" s="1"/>
  <c r="A19" i="18"/>
  <c r="A17" i="18"/>
  <c r="E92" i="20"/>
  <c r="E90" i="20"/>
  <c r="D90" i="20"/>
  <c r="A92" i="20"/>
  <c r="A90" i="20"/>
  <c r="A89" i="20"/>
  <c r="A9" i="17" s="1"/>
  <c r="D92" i="20"/>
  <c r="F90" i="20" l="1"/>
  <c r="F92" i="20"/>
  <c r="S114" i="30"/>
  <c r="S139" i="30" s="1"/>
  <c r="I139" i="30"/>
  <c r="D96" i="20" s="1"/>
  <c r="I96" i="20" s="1"/>
  <c r="J96" i="20" s="1"/>
  <c r="F92" i="29" l="1"/>
  <c r="G92" i="29" s="1"/>
  <c r="F90" i="29"/>
  <c r="G90" i="29" s="1"/>
  <c r="A10" i="17"/>
  <c r="I109" i="20"/>
  <c r="G9" i="17" s="1"/>
  <c r="H9" i="17" s="1"/>
  <c r="C109" i="20"/>
  <c r="C108" i="20"/>
  <c r="C107" i="20"/>
  <c r="C106" i="20"/>
  <c r="C105" i="20"/>
  <c r="C104" i="20"/>
  <c r="C103" i="20"/>
  <c r="C102" i="20"/>
  <c r="C101" i="20"/>
  <c r="C100" i="20"/>
  <c r="C99" i="20"/>
  <c r="G92" i="20"/>
  <c r="J92" i="20" s="1"/>
  <c r="G90" i="20"/>
  <c r="J90" i="20" l="1"/>
  <c r="G130" i="20"/>
  <c r="F10" i="17" s="1"/>
  <c r="E113" i="20" l="1"/>
  <c r="D113" i="20"/>
  <c r="B113" i="20"/>
  <c r="A113" i="20"/>
  <c r="B14" i="18"/>
  <c r="A14" i="18"/>
  <c r="B12" i="18"/>
  <c r="A12" i="18"/>
  <c r="B11" i="18"/>
  <c r="A11" i="18"/>
  <c r="B10" i="18"/>
  <c r="A10" i="18"/>
  <c r="B9" i="18"/>
  <c r="A9" i="18"/>
  <c r="E69" i="20"/>
  <c r="L16" i="18" l="1"/>
  <c r="C113" i="20"/>
  <c r="L15" i="18"/>
  <c r="L14" i="18"/>
  <c r="M16" i="18"/>
  <c r="M15" i="18"/>
  <c r="M14" i="18"/>
  <c r="N14" i="18" s="1"/>
  <c r="C87" i="30"/>
  <c r="I87" i="30" s="1"/>
  <c r="E51" i="20"/>
  <c r="E50" i="20"/>
  <c r="E49" i="20"/>
  <c r="D51" i="20"/>
  <c r="D50" i="20"/>
  <c r="D49" i="20"/>
  <c r="B51" i="20"/>
  <c r="B50" i="20"/>
  <c r="B49" i="20"/>
  <c r="A51" i="20"/>
  <c r="A50" i="20"/>
  <c r="A49" i="20"/>
  <c r="M10" i="18"/>
  <c r="N10" i="18" s="1"/>
  <c r="L10" i="18"/>
  <c r="D63" i="30"/>
  <c r="D62" i="30"/>
  <c r="D61" i="30"/>
  <c r="C63" i="30"/>
  <c r="B63" i="30"/>
  <c r="A63" i="30"/>
  <c r="C62" i="30"/>
  <c r="B62" i="30"/>
  <c r="A62" i="30"/>
  <c r="C61" i="30"/>
  <c r="B61" i="30"/>
  <c r="A61" i="30"/>
  <c r="C60" i="30"/>
  <c r="F51" i="29"/>
  <c r="G51" i="29" s="1"/>
  <c r="F50" i="29"/>
  <c r="G50" i="29" s="1"/>
  <c r="F49" i="29"/>
  <c r="G49" i="29" s="1"/>
  <c r="N15" i="18" l="1"/>
  <c r="F93" i="20"/>
  <c r="G93" i="20" s="1"/>
  <c r="N16" i="18"/>
  <c r="F94" i="20"/>
  <c r="G94" i="20" s="1"/>
  <c r="J94" i="20" s="1"/>
  <c r="C49" i="20"/>
  <c r="C50" i="20"/>
  <c r="C51" i="20"/>
  <c r="C81" i="20"/>
  <c r="C82" i="20"/>
  <c r="C80" i="20"/>
  <c r="C79" i="20"/>
  <c r="C78" i="20"/>
  <c r="C77" i="20"/>
  <c r="C76" i="20"/>
  <c r="C85" i="20"/>
  <c r="C84" i="20"/>
  <c r="C83" i="20"/>
  <c r="B69" i="20"/>
  <c r="A69" i="20"/>
  <c r="J93" i="20" l="1"/>
  <c r="J109" i="20" s="1"/>
  <c r="G109" i="20"/>
  <c r="E9" i="17" s="1"/>
  <c r="F9" i="17" s="1"/>
  <c r="I9" i="17" s="1"/>
  <c r="D34" i="30"/>
  <c r="D60" i="30"/>
  <c r="D48" i="20"/>
  <c r="M12" i="18"/>
  <c r="M11" i="18"/>
  <c r="M9" i="18"/>
  <c r="M8" i="18"/>
  <c r="M7" i="18"/>
  <c r="M6" i="18"/>
  <c r="M5" i="18"/>
  <c r="A2" i="18" l="1"/>
  <c r="B114" i="20"/>
  <c r="H114" i="20" s="1"/>
  <c r="C143" i="30"/>
  <c r="G143" i="30" s="1"/>
  <c r="C142" i="30"/>
  <c r="C141" i="30"/>
  <c r="D143" i="30"/>
  <c r="B143" i="30"/>
  <c r="A143" i="30"/>
  <c r="F113" i="29"/>
  <c r="G113" i="29" s="1"/>
  <c r="B116" i="20"/>
  <c r="H116" i="20" s="1"/>
  <c r="D87" i="30"/>
  <c r="C87" i="20"/>
  <c r="C86" i="20"/>
  <c r="C69" i="20"/>
  <c r="N12" i="18"/>
  <c r="L12" i="18"/>
  <c r="N11" i="18"/>
  <c r="L11" i="18"/>
  <c r="S87" i="30"/>
  <c r="B87" i="30"/>
  <c r="A87" i="30"/>
  <c r="Q85" i="30"/>
  <c r="O85" i="30"/>
  <c r="K85" i="30"/>
  <c r="M85" i="30" l="1"/>
  <c r="L9" i="18"/>
  <c r="N9" i="18"/>
  <c r="B53" i="20"/>
  <c r="H53" i="20" s="1"/>
  <c r="B52" i="20"/>
  <c r="C52" i="20" s="1"/>
  <c r="F69" i="29"/>
  <c r="G60" i="30"/>
  <c r="B60" i="30"/>
  <c r="A60" i="30"/>
  <c r="A59" i="30"/>
  <c r="C67" i="20"/>
  <c r="E48" i="20"/>
  <c r="B48" i="20"/>
  <c r="A48" i="20"/>
  <c r="A47" i="20"/>
  <c r="A7" i="17" s="1"/>
  <c r="F48" i="29"/>
  <c r="G48" i="29" s="1"/>
  <c r="J33" i="30"/>
  <c r="J35" i="30"/>
  <c r="G69" i="29" l="1"/>
  <c r="I85" i="30"/>
  <c r="G85" i="30"/>
  <c r="D52" i="20" s="1"/>
  <c r="S60" i="30"/>
  <c r="C53" i="20"/>
  <c r="C48" i="20"/>
  <c r="H52" i="20"/>
  <c r="C34" i="30"/>
  <c r="K34" i="30" s="1"/>
  <c r="B34" i="30"/>
  <c r="A34" i="30"/>
  <c r="E27" i="20"/>
  <c r="E28" i="20"/>
  <c r="D28" i="20"/>
  <c r="D27" i="20"/>
  <c r="B28" i="20"/>
  <c r="B27" i="20"/>
  <c r="A28" i="20"/>
  <c r="A27" i="20"/>
  <c r="F28" i="29"/>
  <c r="G28" i="29" s="1"/>
  <c r="F27" i="29"/>
  <c r="G27" i="29" s="1"/>
  <c r="N7" i="18"/>
  <c r="L7" i="18"/>
  <c r="F6" i="29"/>
  <c r="G6" i="29" s="1"/>
  <c r="F7" i="29"/>
  <c r="G7" i="29" s="1"/>
  <c r="S85" i="30" l="1"/>
  <c r="D53" i="20" s="1"/>
  <c r="R143" i="30"/>
  <c r="S143" i="30" s="1"/>
  <c r="C28" i="20"/>
  <c r="C27" i="20"/>
  <c r="N6" i="18" l="1"/>
  <c r="N8" i="18"/>
  <c r="A2" i="30"/>
  <c r="A2" i="29"/>
  <c r="A2" i="20"/>
  <c r="A2" i="17"/>
  <c r="A35" i="30" l="1"/>
  <c r="B35" i="30"/>
  <c r="A6" i="20"/>
  <c r="B6" i="20"/>
  <c r="A7" i="20"/>
  <c r="B7" i="20"/>
  <c r="A8" i="20"/>
  <c r="B8" i="20"/>
  <c r="F112" i="29" l="1"/>
  <c r="G112" i="29" s="1"/>
  <c r="F111" i="29"/>
  <c r="G111" i="29" s="1"/>
  <c r="A142" i="30"/>
  <c r="B142" i="30"/>
  <c r="B141" i="30"/>
  <c r="A141" i="30"/>
  <c r="A112" i="20"/>
  <c r="B112" i="20"/>
  <c r="D112" i="20"/>
  <c r="E112" i="20"/>
  <c r="D142" i="30"/>
  <c r="D141" i="30"/>
  <c r="C112" i="20" l="1"/>
  <c r="B111" i="20"/>
  <c r="A29" i="20"/>
  <c r="B29" i="20"/>
  <c r="E29" i="20"/>
  <c r="E6" i="20"/>
  <c r="E7" i="20"/>
  <c r="E8" i="20"/>
  <c r="C29" i="20" l="1"/>
  <c r="C7" i="20"/>
  <c r="C6" i="20"/>
  <c r="C8" i="20"/>
  <c r="S58" i="30" l="1"/>
  <c r="M58" i="30"/>
  <c r="S31" i="30"/>
  <c r="M31" i="30"/>
  <c r="F29" i="29"/>
  <c r="G29" i="29" l="1"/>
  <c r="D29" i="20"/>
  <c r="B115" i="20" l="1"/>
  <c r="H115" i="20" s="1"/>
  <c r="A140" i="30"/>
  <c r="C130" i="20"/>
  <c r="E111" i="20"/>
  <c r="D111" i="20"/>
  <c r="A111" i="20"/>
  <c r="C111" i="20" l="1"/>
  <c r="B30" i="20" l="1"/>
  <c r="C30" i="20" s="1"/>
  <c r="B9" i="20"/>
  <c r="C9" i="20" s="1"/>
  <c r="D35" i="30"/>
  <c r="D6" i="30"/>
  <c r="D7" i="30"/>
  <c r="D8" i="30"/>
  <c r="A7" i="30"/>
  <c r="B7" i="30"/>
  <c r="C7" i="30"/>
  <c r="K7" i="30" s="1"/>
  <c r="A8" i="30"/>
  <c r="B8" i="30"/>
  <c r="F8" i="29"/>
  <c r="D8" i="20" s="1"/>
  <c r="D7" i="20"/>
  <c r="S112" i="30"/>
  <c r="O112" i="30"/>
  <c r="M112" i="30"/>
  <c r="K112" i="30"/>
  <c r="G112" i="30"/>
  <c r="G8" i="29" l="1"/>
  <c r="H30" i="20"/>
  <c r="H9" i="20"/>
  <c r="C8" i="30"/>
  <c r="K8" i="30" s="1"/>
  <c r="C35" i="30"/>
  <c r="K35" i="30" s="1"/>
  <c r="C88" i="20" l="1"/>
  <c r="A68" i="20"/>
  <c r="A8" i="17" s="1"/>
  <c r="A26" i="20"/>
  <c r="C46" i="20"/>
  <c r="L5" i="18"/>
  <c r="N5" i="18"/>
  <c r="L6" i="18"/>
  <c r="L8" i="18"/>
  <c r="F69" i="20" l="1"/>
  <c r="F51" i="20"/>
  <c r="G51" i="20" s="1"/>
  <c r="J51" i="20" s="1"/>
  <c r="F50" i="20"/>
  <c r="G50" i="20" s="1"/>
  <c r="J50" i="20" s="1"/>
  <c r="F49" i="20"/>
  <c r="G49" i="20" s="1"/>
  <c r="J49" i="20" s="1"/>
  <c r="F48" i="20"/>
  <c r="G48" i="20" s="1"/>
  <c r="F27" i="20"/>
  <c r="F28" i="20"/>
  <c r="G67" i="20" l="1"/>
  <c r="E7" i="17" s="1"/>
  <c r="J48" i="20"/>
  <c r="A5" i="20"/>
  <c r="A86" i="30"/>
  <c r="O58" i="30"/>
  <c r="D33" i="30"/>
  <c r="C33" i="30"/>
  <c r="K33" i="30" s="1"/>
  <c r="K58" i="30" s="1"/>
  <c r="J142" i="30" s="1"/>
  <c r="K142" i="30" s="1"/>
  <c r="B33" i="30"/>
  <c r="A33" i="30"/>
  <c r="A32" i="30"/>
  <c r="G58" i="30"/>
  <c r="C6" i="30"/>
  <c r="K6" i="30" s="1"/>
  <c r="K31" i="30" s="1"/>
  <c r="J141" i="30" s="1"/>
  <c r="K141" i="30" s="1"/>
  <c r="A6" i="30"/>
  <c r="B6" i="30"/>
  <c r="O31" i="30"/>
  <c r="A5" i="30"/>
  <c r="G31" i="30"/>
  <c r="D6" i="20"/>
  <c r="G69" i="20" l="1"/>
  <c r="J69" i="20" s="1"/>
  <c r="I112" i="30"/>
  <c r="I58" i="30"/>
  <c r="I52" i="20"/>
  <c r="I31" i="30"/>
  <c r="I88" i="20" l="1"/>
  <c r="J52" i="20"/>
  <c r="I53" i="20"/>
  <c r="J53" i="20" s="1"/>
  <c r="Q31" i="30"/>
  <c r="Q58" i="30"/>
  <c r="O166" i="30"/>
  <c r="M166" i="30"/>
  <c r="D9" i="20"/>
  <c r="I9" i="20" s="1"/>
  <c r="J9" i="20" s="1"/>
  <c r="I67" i="20" l="1"/>
  <c r="G7" i="17" s="1"/>
  <c r="J67" i="20"/>
  <c r="G8" i="17"/>
  <c r="G166" i="30"/>
  <c r="D114" i="20" s="1"/>
  <c r="I114" i="20" s="1"/>
  <c r="J114" i="20" s="1"/>
  <c r="S166" i="30"/>
  <c r="Q166" i="30"/>
  <c r="F29" i="20"/>
  <c r="G29" i="20" s="1"/>
  <c r="J29" i="20" s="1"/>
  <c r="F8" i="20"/>
  <c r="G8" i="20" s="1"/>
  <c r="J8" i="20" s="1"/>
  <c r="F7" i="20"/>
  <c r="G7" i="20" s="1"/>
  <c r="J7" i="20" s="1"/>
  <c r="D30" i="20"/>
  <c r="I30" i="20" s="1"/>
  <c r="J30" i="20" s="1"/>
  <c r="F6" i="20"/>
  <c r="G6" i="20" s="1"/>
  <c r="D116" i="20" l="1"/>
  <c r="I116" i="20" s="1"/>
  <c r="J116" i="20" s="1"/>
  <c r="J6" i="20"/>
  <c r="H8" i="17"/>
  <c r="H7" i="17" l="1"/>
  <c r="A6" i="17" l="1"/>
  <c r="A5" i="17"/>
  <c r="C25" i="20"/>
  <c r="G27" i="20" l="1"/>
  <c r="G28" i="20"/>
  <c r="J28" i="20" s="1"/>
  <c r="G88" i="20" l="1"/>
  <c r="E8" i="17" s="1"/>
  <c r="J27" i="20"/>
  <c r="I46" i="20"/>
  <c r="G6" i="17" s="1"/>
  <c r="I25" i="20"/>
  <c r="J88" i="20"/>
  <c r="C3" i="20"/>
  <c r="C4" i="20"/>
  <c r="G46" i="20" l="1"/>
  <c r="E6" i="17" s="1"/>
  <c r="G5" i="17"/>
  <c r="H5" i="17" s="1"/>
  <c r="H6" i="17"/>
  <c r="F7" i="17"/>
  <c r="I7" i="17" s="1"/>
  <c r="F8" i="17"/>
  <c r="I8" i="17" s="1"/>
  <c r="J46" i="20"/>
  <c r="G25" i="20"/>
  <c r="E5" i="17" s="1"/>
  <c r="F5" i="17" l="1"/>
  <c r="J25" i="20"/>
  <c r="F6" i="17" l="1"/>
  <c r="I6" i="17" s="1"/>
  <c r="I5" i="17"/>
  <c r="I166" i="30" l="1"/>
  <c r="K166" i="30" l="1"/>
  <c r="D115" i="20" l="1"/>
  <c r="I115" i="20" s="1"/>
  <c r="J115" i="20" l="1"/>
  <c r="J130" i="20" s="1"/>
  <c r="I130" i="20"/>
  <c r="G10" i="17" s="1"/>
  <c r="H10" i="17" s="1"/>
  <c r="I10" i="17" s="1"/>
  <c r="F25" i="17" l="1"/>
  <c r="F5" i="10" s="1"/>
  <c r="F25" i="10" l="1"/>
  <c r="D4" i="40" l="1"/>
  <c r="D6" i="40" s="1"/>
  <c r="H25" i="17" l="1"/>
  <c r="H5" i="10" s="1"/>
  <c r="I25" i="17"/>
  <c r="H25" i="10" l="1"/>
  <c r="D7" i="40" s="1"/>
  <c r="D12" i="40" s="1"/>
  <c r="D14" i="40" s="1"/>
  <c r="I5" i="10" l="1"/>
  <c r="I25" i="10"/>
  <c r="D13" i="40" l="1"/>
  <c r="D9" i="40"/>
  <c r="D10" i="40" l="1"/>
  <c r="D11" i="40"/>
  <c r="D16" i="40" l="1"/>
  <c r="D18" i="40" l="1"/>
  <c r="D19" i="40" s="1"/>
  <c r="D17" i="40"/>
  <c r="D20" i="40" l="1"/>
  <c r="D21" i="40" s="1"/>
  <c r="D22" i="40"/>
</calcChain>
</file>

<file path=xl/sharedStrings.xml><?xml version="1.0" encoding="utf-8"?>
<sst xmlns="http://schemas.openxmlformats.org/spreadsheetml/2006/main" count="330" uniqueCount="186">
  <si>
    <t>품                명</t>
    <phoneticPr fontId="2" type="noConversion"/>
  </si>
  <si>
    <t>규         격</t>
    <phoneticPr fontId="2" type="noConversion"/>
  </si>
  <si>
    <t>단위</t>
    <phoneticPr fontId="2" type="noConversion"/>
  </si>
  <si>
    <t>수량</t>
    <phoneticPr fontId="2" type="noConversion"/>
  </si>
  <si>
    <t>재   료   비</t>
    <phoneticPr fontId="2" type="noConversion"/>
  </si>
  <si>
    <t>노   무   비</t>
    <phoneticPr fontId="2" type="noConversion"/>
  </si>
  <si>
    <t>합         계</t>
    <phoneticPr fontId="2" type="noConversion"/>
  </si>
  <si>
    <t>단    가</t>
    <phoneticPr fontId="2" type="noConversion"/>
  </si>
  <si>
    <t>금    액</t>
    <phoneticPr fontId="2" type="noConversion"/>
  </si>
  <si>
    <t>식</t>
    <phoneticPr fontId="2" type="noConversion"/>
  </si>
  <si>
    <t>[합            계]</t>
    <phoneticPr fontId="2" type="noConversion"/>
  </si>
  <si>
    <t>M</t>
    <phoneticPr fontId="2" type="noConversion"/>
  </si>
  <si>
    <t>비   고</t>
    <phoneticPr fontId="2" type="noConversion"/>
  </si>
  <si>
    <t>세   부   내   역   서</t>
    <phoneticPr fontId="2" type="noConversion"/>
  </si>
  <si>
    <t>내선전공</t>
    <phoneticPr fontId="2" type="noConversion"/>
  </si>
  <si>
    <t>산출근거</t>
    <phoneticPr fontId="2" type="noConversion"/>
  </si>
  <si>
    <t>보통인부</t>
    <phoneticPr fontId="2" type="noConversion"/>
  </si>
  <si>
    <t>단위수</t>
    <phoneticPr fontId="2" type="noConversion"/>
  </si>
  <si>
    <t>공량</t>
    <phoneticPr fontId="2" type="noConversion"/>
  </si>
  <si>
    <t>변전전공</t>
    <phoneticPr fontId="2" type="noConversion"/>
  </si>
  <si>
    <t>인 건 비 산 출 근 거</t>
    <phoneticPr fontId="2" type="noConversion"/>
  </si>
  <si>
    <t>물   량   산   출   조   서</t>
    <phoneticPr fontId="2" type="noConversion"/>
  </si>
  <si>
    <t>할증</t>
    <phoneticPr fontId="2" type="noConversion"/>
  </si>
  <si>
    <t>산 출 근 거</t>
    <phoneticPr fontId="2" type="noConversion"/>
  </si>
  <si>
    <t>M</t>
  </si>
  <si>
    <t>단  가  조  사  표</t>
    <phoneticPr fontId="2" type="noConversion"/>
  </si>
  <si>
    <t>견적서 A</t>
    <phoneticPr fontId="2" type="noConversion"/>
  </si>
  <si>
    <t>견적서 B</t>
    <phoneticPr fontId="2" type="noConversion"/>
  </si>
  <si>
    <t>견적서 C</t>
    <phoneticPr fontId="2" type="noConversion"/>
  </si>
  <si>
    <t>PAGE</t>
    <phoneticPr fontId="2" type="noConversion"/>
  </si>
  <si>
    <t>적용</t>
    <phoneticPr fontId="2" type="noConversion"/>
  </si>
  <si>
    <t xml:space="preserve">단위:원 </t>
    <phoneticPr fontId="2" type="noConversion"/>
  </si>
  <si>
    <t>합    계</t>
    <phoneticPr fontId="2" type="noConversion"/>
  </si>
  <si>
    <t>[소            계]</t>
    <phoneticPr fontId="2" type="noConversion"/>
  </si>
  <si>
    <t>단위:원</t>
    <phoneticPr fontId="2" type="noConversion"/>
  </si>
  <si>
    <t>인</t>
    <phoneticPr fontId="2" type="noConversion"/>
  </si>
  <si>
    <t>일련
번호</t>
    <phoneticPr fontId="2" type="noConversion"/>
  </si>
  <si>
    <t>직       종</t>
    <phoneticPr fontId="2" type="noConversion"/>
  </si>
  <si>
    <t>노     임</t>
    <phoneticPr fontId="2" type="noConversion"/>
  </si>
  <si>
    <t>비고</t>
    <phoneticPr fontId="2" type="noConversion"/>
  </si>
  <si>
    <t>저압케이블공</t>
    <phoneticPr fontId="2" type="noConversion"/>
  </si>
  <si>
    <t>단위</t>
    <phoneticPr fontId="2" type="noConversion"/>
  </si>
  <si>
    <t>합           계</t>
    <phoneticPr fontId="2" type="noConversion"/>
  </si>
  <si>
    <t>재 료 비</t>
  </si>
  <si>
    <t>노 무 비</t>
  </si>
  <si>
    <t>재료비 + 노무비 + 경비</t>
    <phoneticPr fontId="2" type="noConversion"/>
  </si>
  <si>
    <t>SET</t>
    <phoneticPr fontId="2" type="noConversion"/>
  </si>
  <si>
    <t>RACK</t>
    <phoneticPr fontId="2" type="noConversion"/>
  </si>
  <si>
    <t>보통인부</t>
  </si>
  <si>
    <t>내선전공</t>
  </si>
  <si>
    <t>저압케이블공</t>
  </si>
  <si>
    <t>통신내선공</t>
  </si>
  <si>
    <t>통신케이블공</t>
  </si>
  <si>
    <t>전기공사산업기사</t>
  </si>
  <si>
    <t>변전전공</t>
  </si>
  <si>
    <t>FLAT CABLE</t>
  </si>
  <si>
    <t>SYS</t>
    <phoneticPr fontId="2" type="noConversion"/>
  </si>
  <si>
    <t>전 5-3</t>
    <phoneticPr fontId="2" type="noConversion"/>
  </si>
  <si>
    <t>경   비</t>
    <phoneticPr fontId="2" type="noConversion"/>
  </si>
  <si>
    <t xml:space="preserve"> 노무비의 3.7%</t>
    <phoneticPr fontId="2" type="noConversion"/>
  </si>
  <si>
    <t>PNCT-F 6sq x 5C</t>
    <phoneticPr fontId="2" type="noConversion"/>
  </si>
  <si>
    <t>PNCT-F 6sq x 13C</t>
    <phoneticPr fontId="2" type="noConversion"/>
  </si>
  <si>
    <t>전 5-7</t>
  </si>
  <si>
    <t>전 5-23</t>
  </si>
  <si>
    <t>전 5-13</t>
  </si>
  <si>
    <t>설치 인건비</t>
    <phoneticPr fontId="2" type="noConversion"/>
  </si>
  <si>
    <t>통신내선공</t>
    <phoneticPr fontId="2" type="noConversion"/>
  </si>
  <si>
    <t>일위 1</t>
    <phoneticPr fontId="2" type="noConversion"/>
  </si>
  <si>
    <t>일위 2</t>
  </si>
  <si>
    <t>기존 무대조명장치 철거</t>
    <phoneticPr fontId="2" type="noConversion"/>
  </si>
  <si>
    <t>철거 인건비</t>
    <phoneticPr fontId="2" type="noConversion"/>
  </si>
  <si>
    <t>통신케이블공</t>
    <phoneticPr fontId="2" type="noConversion"/>
  </si>
  <si>
    <t>PNCT-F 6sq x 9C</t>
    <phoneticPr fontId="2" type="noConversion"/>
  </si>
  <si>
    <t xml:space="preserve"> APRON TOP LIGHT FLY DUCT</t>
    <phoneticPr fontId="2" type="noConversion"/>
  </si>
  <si>
    <t xml:space="preserve"> 노무비의 1.01%</t>
    <phoneticPr fontId="2" type="noConversion"/>
  </si>
  <si>
    <t>일위 5</t>
  </si>
  <si>
    <t>일위 6</t>
  </si>
  <si>
    <t>일위 8</t>
  </si>
  <si>
    <t>1.</t>
    <phoneticPr fontId="102" type="noConversion"/>
  </si>
  <si>
    <t>원가계산서</t>
    <phoneticPr fontId="102" type="noConversion"/>
  </si>
  <si>
    <t>일위대가</t>
    <phoneticPr fontId="102" type="noConversion"/>
  </si>
  <si>
    <t>산출조서</t>
    <phoneticPr fontId="102" type="noConversion"/>
  </si>
  <si>
    <t xml:space="preserve"> 공 사 원 가 계 산 서 </t>
    <phoneticPr fontId="2" type="noConversion"/>
  </si>
  <si>
    <t>비      목</t>
    <phoneticPr fontId="2" type="noConversion"/>
  </si>
  <si>
    <t>구     분</t>
    <phoneticPr fontId="2" type="noConversion"/>
  </si>
  <si>
    <t>금     액</t>
    <phoneticPr fontId="2" type="noConversion"/>
  </si>
  <si>
    <t>구   성   비</t>
    <phoneticPr fontId="2" type="noConversion"/>
  </si>
  <si>
    <t>비     고</t>
    <phoneticPr fontId="2" type="noConversion"/>
  </si>
  <si>
    <t>순
공
사
비</t>
    <phoneticPr fontId="2" type="noConversion"/>
  </si>
  <si>
    <t>직  접  재  료  비</t>
    <phoneticPr fontId="2" type="noConversion"/>
  </si>
  <si>
    <t>간  접  재  료  비</t>
    <phoneticPr fontId="2" type="noConversion"/>
  </si>
  <si>
    <t>[ 소        계 ]</t>
    <phoneticPr fontId="2" type="noConversion"/>
  </si>
  <si>
    <t>직  접   노  무  비</t>
    <phoneticPr fontId="2" type="noConversion"/>
  </si>
  <si>
    <t>간  접   노  무  비</t>
    <phoneticPr fontId="2" type="noConversion"/>
  </si>
  <si>
    <t>산  재  보  험  료</t>
    <phoneticPr fontId="2" type="noConversion"/>
  </si>
  <si>
    <t>모든공사</t>
    <phoneticPr fontId="2" type="noConversion"/>
  </si>
  <si>
    <t>고  용  보  험  료</t>
    <phoneticPr fontId="2" type="noConversion"/>
  </si>
  <si>
    <t>건  강  보  험  료</t>
    <phoneticPr fontId="2" type="noConversion"/>
  </si>
  <si>
    <t>1개월(30일)이상</t>
    <phoneticPr fontId="2" type="noConversion"/>
  </si>
  <si>
    <t>연  금  보  험  료</t>
    <phoneticPr fontId="2" type="noConversion"/>
  </si>
  <si>
    <t xml:space="preserve"> 직접노무비의 4.5%</t>
    <phoneticPr fontId="2" type="noConversion"/>
  </si>
  <si>
    <t>노인장기요양보험료</t>
    <phoneticPr fontId="2" type="noConversion"/>
  </si>
  <si>
    <t>[ 소         계 ]</t>
    <phoneticPr fontId="2" type="noConversion"/>
  </si>
  <si>
    <t>총원가 x 10%</t>
    <phoneticPr fontId="2" type="noConversion"/>
  </si>
  <si>
    <t>만원 이하 절사</t>
    <phoneticPr fontId="2" type="noConversion"/>
  </si>
  <si>
    <t>2.</t>
    <phoneticPr fontId="102" type="noConversion"/>
  </si>
  <si>
    <t>3.</t>
    <phoneticPr fontId="102" type="noConversion"/>
  </si>
  <si>
    <t>일   위   대   가</t>
    <phoneticPr fontId="2" type="noConversion"/>
  </si>
  <si>
    <t>4.</t>
    <phoneticPr fontId="102" type="noConversion"/>
  </si>
  <si>
    <t>5.</t>
    <phoneticPr fontId="102" type="noConversion"/>
  </si>
  <si>
    <t>PNCT-F 6sq x 5C</t>
    <phoneticPr fontId="2" type="noConversion"/>
  </si>
  <si>
    <t>PNCT-F 6sq x 11C</t>
    <phoneticPr fontId="2" type="noConversion"/>
  </si>
  <si>
    <t>설계수량</t>
    <phoneticPr fontId="2" type="noConversion"/>
  </si>
  <si>
    <t>APRON TOP LIGHT FLY DUCT FLAT CABLE</t>
    <phoneticPr fontId="2" type="noConversion"/>
  </si>
  <si>
    <t>단위:원</t>
    <phoneticPr fontId="2" type="noConversion"/>
  </si>
  <si>
    <t>PNCT-F 6sq x 5C</t>
    <phoneticPr fontId="2" type="noConversion"/>
  </si>
  <si>
    <t>PNCT-F 6sq x 9C</t>
    <phoneticPr fontId="2" type="noConversion"/>
  </si>
  <si>
    <t>PNCT-F 6sq x 13C</t>
    <phoneticPr fontId="2" type="noConversion"/>
  </si>
  <si>
    <t>SUSPENSION LIGHT FLY DUCT FLAT CABLE</t>
    <phoneticPr fontId="2" type="noConversion"/>
  </si>
  <si>
    <t>SET</t>
    <phoneticPr fontId="2" type="noConversion"/>
  </si>
  <si>
    <t>전기공사산업기사</t>
    <phoneticPr fontId="2" type="noConversion"/>
  </si>
  <si>
    <t>LED SOURCE</t>
    <phoneticPr fontId="2" type="noConversion"/>
  </si>
  <si>
    <t>SUSPENSION LIGHT FLY DUCT</t>
    <phoneticPr fontId="2" type="noConversion"/>
  </si>
  <si>
    <t>기존 FLY DUCT CABLE 철거</t>
    <phoneticPr fontId="2" type="noConversion"/>
  </si>
  <si>
    <t>DIMMER UNIT PANEL</t>
    <phoneticPr fontId="2" type="noConversion"/>
  </si>
  <si>
    <t>기존 DIMMER UNIT PANEL</t>
    <phoneticPr fontId="2" type="noConversion"/>
  </si>
  <si>
    <t xml:space="preserve"> 직접노무비의 3.495%</t>
    <phoneticPr fontId="2" type="noConversion"/>
  </si>
  <si>
    <t xml:space="preserve"> 건강보험료의 12.27%</t>
    <phoneticPr fontId="2" type="noConversion"/>
  </si>
  <si>
    <t>DIMMER RACK</t>
    <phoneticPr fontId="2" type="noConversion"/>
  </si>
  <si>
    <t>CONTROL MODULE</t>
    <phoneticPr fontId="2" type="noConversion"/>
  </si>
  <si>
    <t>48 SLOT</t>
    <phoneticPr fontId="2" type="noConversion"/>
  </si>
  <si>
    <t>CPU</t>
    <phoneticPr fontId="2" type="noConversion"/>
  </si>
  <si>
    <t>EA</t>
  </si>
  <si>
    <t>EA</t>
    <phoneticPr fontId="2" type="noConversion"/>
  </si>
  <si>
    <t>DIMMER MODULE</t>
    <phoneticPr fontId="2" type="noConversion"/>
  </si>
  <si>
    <t>비상전원장치</t>
    <phoneticPr fontId="2" type="noConversion"/>
  </si>
  <si>
    <t>순간정전대비</t>
    <phoneticPr fontId="2" type="noConversion"/>
  </si>
  <si>
    <t>LED ELLIPSOID 엔진</t>
    <phoneticPr fontId="2" type="noConversion"/>
  </si>
  <si>
    <t>WIRESS REMOTE</t>
    <phoneticPr fontId="2" type="noConversion"/>
  </si>
  <si>
    <t>i-RFR</t>
    <phoneticPr fontId="2" type="noConversion"/>
  </si>
  <si>
    <t>2022년 상반기</t>
    <phoneticPr fontId="2" type="noConversion"/>
  </si>
  <si>
    <t>RACK</t>
  </si>
  <si>
    <t>SET</t>
  </si>
  <si>
    <r>
      <t>DIM-RD / 200</t>
    </r>
    <r>
      <rPr>
        <sz val="9"/>
        <rFont val="맑은 고딕"/>
        <family val="3"/>
        <charset val="129"/>
      </rPr>
      <t>㎲</t>
    </r>
    <phoneticPr fontId="2" type="noConversion"/>
  </si>
  <si>
    <t>전 5-26-4</t>
    <phoneticPr fontId="2" type="noConversion"/>
  </si>
  <si>
    <t>통 4-3-1</t>
    <phoneticPr fontId="2" type="noConversion"/>
  </si>
  <si>
    <t>내선전공</t>
    <phoneticPr fontId="2" type="noConversion"/>
  </si>
  <si>
    <t>통신케이블공</t>
    <phoneticPr fontId="2" type="noConversion"/>
  </si>
  <si>
    <t>인</t>
    <phoneticPr fontId="2" type="noConversion"/>
  </si>
  <si>
    <t>일위 7</t>
  </si>
  <si>
    <t>무선공유기</t>
    <phoneticPr fontId="2" type="noConversion"/>
  </si>
  <si>
    <t>WIFI</t>
    <phoneticPr fontId="2" type="noConversion"/>
  </si>
  <si>
    <t>전 5-1</t>
    <phoneticPr fontId="2" type="noConversion"/>
  </si>
  <si>
    <t>QR CORD SYSTEM</t>
    <phoneticPr fontId="2" type="noConversion"/>
  </si>
  <si>
    <t>SET</t>
    <phoneticPr fontId="2" type="noConversion"/>
  </si>
  <si>
    <t>CABLE</t>
    <phoneticPr fontId="2" type="noConversion"/>
  </si>
  <si>
    <t>ETHERNET</t>
    <phoneticPr fontId="2" type="noConversion"/>
  </si>
  <si>
    <t>GW 16C</t>
    <phoneticPr fontId="2" type="noConversion"/>
  </si>
  <si>
    <t>물 가 정 보 (22.02)</t>
    <phoneticPr fontId="2" type="noConversion"/>
  </si>
  <si>
    <t>물 가 자 료 (22.02)</t>
    <phoneticPr fontId="2" type="noConversion"/>
  </si>
  <si>
    <t>플렉시블전선관</t>
    <phoneticPr fontId="2" type="noConversion"/>
  </si>
  <si>
    <t>VCTF 2.5SQ x 3C</t>
    <phoneticPr fontId="2" type="noConversion"/>
  </si>
  <si>
    <t>무선공유기
전원용</t>
    <phoneticPr fontId="2" type="noConversion"/>
  </si>
  <si>
    <t>저압케이블공</t>
    <phoneticPr fontId="2" type="noConversion"/>
  </si>
  <si>
    <t>금 액 집 계 표</t>
    <phoneticPr fontId="2" type="noConversion"/>
  </si>
  <si>
    <t>금액집계표</t>
    <phoneticPr fontId="102" type="noConversion"/>
  </si>
  <si>
    <t>DIMMER RACK SYSTEM</t>
    <phoneticPr fontId="2" type="noConversion"/>
  </si>
  <si>
    <t>LED 엔진</t>
    <phoneticPr fontId="2" type="noConversion"/>
  </si>
  <si>
    <t>WIRESS SYSTEM</t>
    <phoneticPr fontId="2" type="noConversion"/>
  </si>
  <si>
    <t>합                     계</t>
    <phoneticPr fontId="2" type="noConversion"/>
  </si>
  <si>
    <t>일   반   관   리   비</t>
    <phoneticPr fontId="2" type="noConversion"/>
  </si>
  <si>
    <t>순   공   사   원   가</t>
    <phoneticPr fontId="2" type="noConversion"/>
  </si>
  <si>
    <t>부   가   가   치   세</t>
    <phoneticPr fontId="2" type="noConversion"/>
  </si>
  <si>
    <t>총   공   사   원   가</t>
    <phoneticPr fontId="2" type="noConversion"/>
  </si>
  <si>
    <t>노무비+경비+일반관리비의 10%</t>
    <phoneticPr fontId="2" type="noConversion"/>
  </si>
  <si>
    <t>단가대비/임률기준서</t>
    <phoneticPr fontId="102" type="noConversion"/>
  </si>
  <si>
    <t>[ 물량, 인건비 ]</t>
    <phoneticPr fontId="2" type="noConversion"/>
  </si>
  <si>
    <t>공사명 :</t>
    <phoneticPr fontId="2" type="noConversion"/>
  </si>
  <si>
    <t xml:space="preserve">  이      윤</t>
    <phoneticPr fontId="2" type="noConversion"/>
  </si>
  <si>
    <t>명동예술극장 DIMMER SYSTEM 및 노후 FLAT CABLE교체</t>
    <phoneticPr fontId="2" type="noConversion"/>
  </si>
  <si>
    <t>공사명 : 명동예술극장 DIMMER SYSTEM 및  노후 FLAT CABLE교체</t>
    <phoneticPr fontId="2" type="noConversion"/>
  </si>
  <si>
    <t>물가정보 노임단가</t>
    <phoneticPr fontId="2" type="noConversion"/>
  </si>
  <si>
    <t>디머시스템 및 노후케이블 교체</t>
    <phoneticPr fontId="2" type="noConversion"/>
  </si>
  <si>
    <t>단위 : 원</t>
    <phoneticPr fontId="2" type="noConversion"/>
  </si>
  <si>
    <t>할증10%</t>
    <phoneticPr fontId="2" type="noConversion"/>
  </si>
  <si>
    <t>재료비 + 노무비 + 경비의 3%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</si>
</sst>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6">
    <numFmt numFmtId="8" formatCode="&quot;₩&quot;#,##0.00;[Red]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_ "/>
    <numFmt numFmtId="177" formatCode="_ * #,##0_ ;_ * \-#,##0_ ;_ * &quot;-&quot;_ ;_ @_ "/>
    <numFmt numFmtId="178" formatCode="#,##0;[Red]&quot;-&quot;#,##0"/>
    <numFmt numFmtId="179" formatCode="_ * #,##0.00_ ;_ * \-#,##0.00_ ;_ * &quot;-&quot;??_ ;_ @_ "/>
    <numFmt numFmtId="180" formatCode="#,##0.0"/>
    <numFmt numFmtId="181" formatCode="#,##0.000"/>
    <numFmt numFmtId="182" formatCode="#."/>
    <numFmt numFmtId="183" formatCode="_-* #,##0.0_-;&quot;₩&quot;\!\-* #,##0.0_-;_-* &quot;-&quot;_-;_-@_-"/>
    <numFmt numFmtId="184" formatCode="#,##0.00_ "/>
    <numFmt numFmtId="185" formatCode="#,##0.00\ &quot;F&quot;;[Red]\-#,##0.00\ &quot;F&quot;"/>
    <numFmt numFmtId="186" formatCode="&quot;₩&quot;#,##0;&quot;₩&quot;\-#,##0"/>
    <numFmt numFmtId="187" formatCode="&quot;$&quot;#,##0.00_);\(&quot;$&quot;#,##0.00\)"/>
    <numFmt numFmtId="188" formatCode="_ &quot;₩&quot;* #,##0_ ;_ &quot;₩&quot;* \-#,##0_ ;_ &quot;₩&quot;* &quot;-&quot;_ ;_ @_ "/>
    <numFmt numFmtId="189" formatCode="_ &quot;₩&quot;* #,##0.00_ ;_ &quot;₩&quot;* \-#,##0.00_ ;_ &quot;₩&quot;* &quot;-&quot;??_ ;_ @_ "/>
    <numFmt numFmtId="190" formatCode="#\!\,##0\!.000000000000000000000_ "/>
    <numFmt numFmtId="191" formatCode="&quot;$&quot;#,##0;[Red]\-&quot;$&quot;#,##0"/>
    <numFmt numFmtId="192" formatCode="#\!\,##0\!.000000_);[Red]&quot;₩&quot;\!\(#\!\,##0\!.000000&quot;₩&quot;\!\)"/>
    <numFmt numFmtId="193" formatCode="_-* #,##0.0_-;\-* #,##0.0_-;_-* &quot;-&quot;??_-;_-@_-"/>
    <numFmt numFmtId="194" formatCode="#,##0.0000;[Red]\-#,##0.0000"/>
    <numFmt numFmtId="195" formatCode="_ * #\!\,##0_ ;_ * &quot;₩&quot;\!\-#\!\,##0_ ;_ * &quot;-&quot;_ ;_ @_ "/>
    <numFmt numFmtId="196" formatCode="_ * #\!\,##0\!.00_ ;_ * &quot;₩&quot;\!\-#\!\,##0\!.00_ ;_ * &quot;-&quot;??_ ;_ @_ "/>
    <numFmt numFmtId="197" formatCode="&quot;$&quot;#,##0.00_);[Red]\(&quot;$&quot;#,##0.00\)"/>
    <numFmt numFmtId="198" formatCode="#,##0\ &quot;DM&quot;;[Red]\-#,##0\ &quot;DM&quot;"/>
    <numFmt numFmtId="199" formatCode="#,##0.00\ &quot;DM&quot;;[Red]\-#,##0.00\ &quot;DM&quot;"/>
    <numFmt numFmtId="200" formatCode="_-* #,##0.0_-;\-* #,##0.0_-;_-* &quot;-&quot;_-;_-@_-"/>
    <numFmt numFmtId="201" formatCode="_-* #,##0.000_-;\-* #,##0.000_-;_-* &quot;-&quot;_-;_-@_-"/>
    <numFmt numFmtId="202" formatCode="General_)"/>
    <numFmt numFmtId="203" formatCode="#"/>
    <numFmt numFmtId="204" formatCode="&quot;₩&quot;\!\$#\!\,##0_);[Red]&quot;₩&quot;\!\(&quot;₩&quot;\!\$#\!\,##0&quot;₩&quot;\!\)"/>
    <numFmt numFmtId="205" formatCode="&quot;₩&quot;\!\$#,##0_);[Red]&quot;₩&quot;\!\(&quot;₩&quot;\!\$#,##0&quot;₩&quot;\!\)"/>
    <numFmt numFmtId="206" formatCode="&quot;₩&quot;&quot;₩&quot;\!\!\$#,##0_);[Red]&quot;₩&quot;&quot;₩&quot;\!\!\(&quot;₩&quot;&quot;₩&quot;\!\!\$#,##0&quot;₩&quot;&quot;₩&quot;\!\!\)"/>
    <numFmt numFmtId="207" formatCode="&quot;₩&quot;&quot;₩&quot;\!\!\$#&quot;₩&quot;\!\!\,##0_);[Red]&quot;₩&quot;&quot;₩&quot;\!\!\(&quot;₩&quot;&quot;₩&quot;\!\!\$#&quot;₩&quot;\!\!\,##0&quot;₩&quot;&quot;₩&quot;\!\!\)"/>
    <numFmt numFmtId="208" formatCode="&quot;₩&quot;&quot;₩&quot;&quot;₩&quot;\!\!\!\$#&quot;₩&quot;&quot;₩&quot;\!\!\!\,##0_);[Red]&quot;₩&quot;&quot;₩&quot;&quot;₩&quot;\!\!\!\(&quot;₩&quot;&quot;₩&quot;&quot;₩&quot;\!\!\!\$#&quot;₩&quot;&quot;₩&quot;\!\!\!\,##0&quot;₩&quot;&quot;₩&quot;&quot;₩&quot;\!\!\!\)"/>
    <numFmt numFmtId="209" formatCode="0\!.0000000000000000"/>
    <numFmt numFmtId="210" formatCode="&quot;$&quot;#\!\,##0\!.00_);[Red]&quot;₩&quot;\!\(&quot;$&quot;#\!\,##0\!.00&quot;₩&quot;\!\)"/>
    <numFmt numFmtId="211" formatCode="_ * #,##0.00_ ;_ * &quot;₩&quot;&quot;₩&quot;&quot;₩&quot;&quot;₩&quot;&quot;₩&quot;&quot;₩&quot;&quot;₩&quot;\-#,##0.00_ ;_ * &quot;-&quot;??_ ;_ @_ "/>
    <numFmt numFmtId="212" formatCode="&quot;₩&quot;#,##0;[Red]&quot;₩&quot;&quot;₩&quot;&quot;₩&quot;&quot;₩&quot;&quot;₩&quot;&quot;₩&quot;&quot;₩&quot;&quot;₩&quot;\-#,##0"/>
    <numFmt numFmtId="213" formatCode="_(&quot;$&quot;* #,##0_);_(&quot;$&quot;* \(#,##0\);_(&quot;$&quot;* &quot;-&quot;_);_(@_)"/>
    <numFmt numFmtId="214" formatCode="#,##0.00;[Red]&quot;-&quot;#,##0.00"/>
    <numFmt numFmtId="215" formatCode="&quot;₩&quot;#,##0.00;[Red]&quot;₩&quot;\-#,##0.00"/>
    <numFmt numFmtId="216" formatCode="&quot;₩&quot;#,##0;[Red]&quot;₩&quot;\-#,##0"/>
    <numFmt numFmtId="217" formatCode="_ &quot;$&quot;* #,##0.00_ ;_ &quot;$&quot;* \-#,##0.00_ ;_ &quot;$&quot;* &quot;-&quot;??_ ;_ @_ "/>
    <numFmt numFmtId="218" formatCode="0.00000000"/>
    <numFmt numFmtId="219" formatCode="_ * #,##0.00_ ;_ * &quot;₩&quot;&quot;₩&quot;\-#,##0.00_ ;_ * &quot;-&quot;??_ ;_ @_ "/>
    <numFmt numFmtId="220" formatCode="_-* #,##0.00\ [$€-1]_-;\-* #,##0.00\ [$€-1]_-;_-* &quot;-&quot;??\ [$€-1]_-"/>
    <numFmt numFmtId="221" formatCode="yyyy&quot;년&quot;\ m&quot;월&quot;\ d&quot;일&quot;"/>
    <numFmt numFmtId="222" formatCode="#,##0.00;&quot;-&quot;#,##0.00"/>
    <numFmt numFmtId="223" formatCode="_(&quot;$&quot;* #,##0.00_);_(&quot;$&quot;* \(#,##0.00\);_(&quot;$&quot;* &quot;-&quot;??_);_(@_)"/>
    <numFmt numFmtId="224" formatCode="#,##0;[Red]#,##0"/>
    <numFmt numFmtId="225" formatCode="&quot;￡&quot;#,##0;\-&quot;￡&quot;#,##0"/>
    <numFmt numFmtId="226" formatCode="[Red]#,##0"/>
    <numFmt numFmtId="227" formatCode="#\!\,##0;&quot;₩&quot;\!\-#\!\,##0\!.00"/>
    <numFmt numFmtId="228" formatCode="#,##0;\-#,##0.00"/>
    <numFmt numFmtId="229" formatCode="#,##0;&quot;₩&quot;\!\-#,##0.00"/>
    <numFmt numFmtId="230" formatCode="#,##0;&quot;₩&quot;&quot;₩&quot;\!\!\-#,##0.00"/>
    <numFmt numFmtId="231" formatCode="#&quot;₩&quot;\!\!\,##0;&quot;₩&quot;&quot;₩&quot;\!\!\-#&quot;₩&quot;\!\!\,##0&quot;₩&quot;\!.00"/>
    <numFmt numFmtId="232" formatCode="#&quot;₩&quot;&quot;₩&quot;\!\!\!\,##0;&quot;₩&quot;&quot;₩&quot;&quot;₩&quot;\!\!\!\-#&quot;₩&quot;&quot;₩&quot;\!\!\!\,##0&quot;₩&quot;&quot;₩&quot;\!.00"/>
    <numFmt numFmtId="233" formatCode="#,##0;&quot;-&quot;#,##0"/>
    <numFmt numFmtId="234" formatCode="#,##0.0_);[Red]\(#,##0.0\)"/>
    <numFmt numFmtId="235" formatCode="&quot;₩&quot;#,##0.00;&quot;₩&quot;\-#,##0.00"/>
    <numFmt numFmtId="236" formatCode="_-* #,##0.00_-;\-* #,##0.00_-;_-* &quot;-&quot;_-;_-@_-"/>
    <numFmt numFmtId="237" formatCode="_-* #,##0.000_-;\-* #,##0.000_-;_-* &quot;-&quot;??_-;_-@_-"/>
    <numFmt numFmtId="238" formatCode="0_);[Red]\(0\)"/>
    <numFmt numFmtId="239" formatCode="_ * #,###_ ;_ * \-#,###_ ;_ @_ "/>
    <numFmt numFmtId="240" formatCode="_-* #,##0_-;\-* #,##0_-;_-* &quot;-&quot;??_-;_-@_-"/>
    <numFmt numFmtId="241" formatCode="&quot;실적율:&quot;#,#00"/>
    <numFmt numFmtId="242" formatCode="&quot;실적율:&quot;0%"/>
    <numFmt numFmtId="243" formatCode="&quot;계획누계:&quot;#,#00"/>
    <numFmt numFmtId="244" formatCode="_ * #,##0.00_ ;_ * \-#,##0.00_ ;_ * &quot;-&quot;_ ;_ @_ "/>
    <numFmt numFmtId="245" formatCode="_ &quot;₩&quot;* #,##0.0_ ;_ &quot;₩&quot;* \-#,##0.0_ ;_ &quot;₩&quot;* &quot;-&quot;_ ;_ @_ "/>
    <numFmt numFmtId="246" formatCode="#,##0\ \ \ \ \ \ \ "/>
    <numFmt numFmtId="247" formatCode="&quot;총&quot;\ #,##0\ &quot;개&quot;"/>
    <numFmt numFmtId="248" formatCode="#,##0\ \ \ "/>
    <numFmt numFmtId="249" formatCode="#,###"/>
    <numFmt numFmtId="250" formatCode="m/dd"/>
    <numFmt numFmtId="251" formatCode="m\/dd\ \ \ \ \ \ "/>
    <numFmt numFmtId="252" formatCode="m\/dd"/>
    <numFmt numFmtId="253" formatCode="\~\ mm&quot;月&quot;\ dd&quot;日&quot;"/>
    <numFmt numFmtId="254" formatCode="#.##"/>
    <numFmt numFmtId="255" formatCode="#,##0.000;[Red]&quot;-&quot;#,##0.000"/>
    <numFmt numFmtId="256" formatCode="#,##0_ ;[Red]\-#,##0\ "/>
  </numFmts>
  <fonts count="13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11"/>
      <name val="굴림체"/>
      <family val="3"/>
      <charset val="129"/>
    </font>
    <font>
      <sz val="1"/>
      <color indexed="8"/>
      <name val="Courier"/>
      <family val="3"/>
    </font>
    <font>
      <sz val="10"/>
      <name val="바탕체"/>
      <family val="1"/>
      <charset val="129"/>
    </font>
    <font>
      <sz val="9"/>
      <name val="바탕체"/>
      <family val="1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바탕"/>
      <family val="1"/>
      <charset val="129"/>
    </font>
    <font>
      <sz val="10"/>
      <name val="돋움체"/>
      <family val="3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12"/>
      <name val="돋움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  <font>
      <sz val="10"/>
      <name val="궁서(English)"/>
      <family val="3"/>
      <charset val="129"/>
    </font>
    <font>
      <sz val="12"/>
      <name val="굴림체"/>
      <family val="3"/>
      <charset val="129"/>
    </font>
    <font>
      <sz val="12"/>
      <name val="¹UAAA¼"/>
      <family val="1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11"/>
      <name val="바탕체"/>
      <family val="1"/>
      <charset val="129"/>
    </font>
    <font>
      <sz val="11"/>
      <name val="??"/>
      <family val="3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10"/>
      <name val="Helv"/>
      <family val="2"/>
    </font>
    <font>
      <sz val="12"/>
      <name val="Helv"/>
      <family val="2"/>
    </font>
    <font>
      <b/>
      <u/>
      <sz val="13"/>
      <name val="굴림체"/>
      <family val="3"/>
      <charset val="129"/>
    </font>
    <font>
      <sz val="8"/>
      <color indexed="12"/>
      <name val="Arial"/>
      <family val="2"/>
    </font>
    <font>
      <sz val="12"/>
      <name val="¹UAAA¼"/>
      <family val="1"/>
    </font>
    <font>
      <sz val="12"/>
      <name val="¹ÙÅÁÃ¼"/>
      <family val="1"/>
    </font>
    <font>
      <b/>
      <sz val="8"/>
      <name val="Times New Roman"/>
      <family val="1"/>
    </font>
    <font>
      <sz val="12"/>
      <name val="Courier"/>
      <family val="3"/>
    </font>
    <font>
      <u/>
      <sz val="9"/>
      <color indexed="36"/>
      <name val="돋움체"/>
      <family val="3"/>
      <charset val="129"/>
    </font>
    <font>
      <sz val="14"/>
      <name val="돋움"/>
      <family val="3"/>
      <charset val="129"/>
    </font>
    <font>
      <sz val="10"/>
      <name val="굴림체"/>
      <family val="3"/>
      <charset val="129"/>
    </font>
    <font>
      <sz val="8"/>
      <name val="굴림체"/>
      <family val="3"/>
      <charset val="129"/>
    </font>
    <font>
      <sz val="10"/>
      <color indexed="10"/>
      <name val="바탕체"/>
      <family val="1"/>
      <charset val="129"/>
    </font>
    <font>
      <sz val="12"/>
      <name val="돋움체"/>
      <family val="3"/>
      <charset val="129"/>
    </font>
    <font>
      <i/>
      <sz val="12"/>
      <name val="굴림체"/>
      <family val="3"/>
      <charset val="129"/>
    </font>
    <font>
      <sz val="12"/>
      <name val="¹????¼"/>
      <family val="1"/>
      <charset val="129"/>
    </font>
    <font>
      <sz val="10"/>
      <name val="Book Antiqua"/>
      <family val="1"/>
    </font>
    <font>
      <sz val="12"/>
      <name val="Times New Roman"/>
      <family val="1"/>
    </font>
    <font>
      <sz val="13"/>
      <name val="돋움체"/>
      <family val="3"/>
      <charset val="129"/>
    </font>
    <font>
      <sz val="7"/>
      <name val="바탕체"/>
      <family val="1"/>
      <charset val="129"/>
    </font>
    <font>
      <sz val="12"/>
      <name val="ⓒoUAAA¨u"/>
      <family val="1"/>
      <charset val="129"/>
    </font>
    <font>
      <sz val="12"/>
      <name val="System"/>
      <family val="2"/>
      <charset val="129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color indexed="8"/>
      <name val="Impact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10"/>
      <name val="Times New Roman"/>
      <family val="1"/>
    </font>
    <font>
      <b/>
      <sz val="12"/>
      <name val="Helv"/>
      <family val="2"/>
    </font>
    <font>
      <b/>
      <sz val="18"/>
      <name val="Arial"/>
      <family val="2"/>
    </font>
    <font>
      <sz val="10"/>
      <name val="Univers (WN)"/>
      <family val="2"/>
    </font>
    <font>
      <b/>
      <sz val="12"/>
      <name val="Helvetica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8"/>
      <color indexed="12"/>
      <name val="MS Sans Serif"/>
      <family val="2"/>
    </font>
    <font>
      <sz val="8"/>
      <name val="바탕체"/>
      <family val="1"/>
      <charset val="129"/>
    </font>
    <font>
      <b/>
      <sz val="10"/>
      <name val="Helvetica"/>
      <family val="2"/>
    </font>
    <font>
      <u/>
      <sz val="10"/>
      <color indexed="36"/>
      <name val="Arial"/>
      <family val="2"/>
    </font>
    <font>
      <sz val="9.5"/>
      <name val="돋움"/>
      <family val="3"/>
      <charset val="129"/>
    </font>
    <font>
      <sz val="9"/>
      <color indexed="8"/>
      <name val="굴림체"/>
      <family val="3"/>
      <charset val="129"/>
    </font>
    <font>
      <sz val="12"/>
      <name val="굴림"/>
      <family val="3"/>
      <charset val="129"/>
    </font>
    <font>
      <b/>
      <sz val="11"/>
      <name val="바탕"/>
      <family val="1"/>
      <charset val="129"/>
    </font>
    <font>
      <sz val="11"/>
      <name val="굴림"/>
      <family val="3"/>
      <charset val="129"/>
    </font>
    <font>
      <sz val="12"/>
      <name val="명조"/>
      <family val="3"/>
      <charset val="129"/>
    </font>
    <font>
      <sz val="8"/>
      <name val="#중고딕"/>
      <family val="3"/>
      <charset val="129"/>
    </font>
    <font>
      <u/>
      <sz val="10"/>
      <color indexed="36"/>
      <name val="돋움체"/>
      <family val="3"/>
      <charset val="129"/>
    </font>
    <font>
      <sz val="10"/>
      <name val="한양신명조"/>
      <family val="1"/>
      <charset val="129"/>
    </font>
    <font>
      <sz val="10"/>
      <color indexed="12"/>
      <name val="굴림체"/>
      <family val="3"/>
      <charset val="129"/>
    </font>
    <font>
      <sz val="12"/>
      <name val="견고딕"/>
      <family val="1"/>
      <charset val="129"/>
    </font>
    <font>
      <b/>
      <sz val="16"/>
      <name val="돋움체"/>
      <family val="3"/>
      <charset val="129"/>
    </font>
    <font>
      <sz val="10"/>
      <name val="Arial Narrow"/>
      <family val="2"/>
    </font>
    <font>
      <sz val="9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indexed="14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36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25"/>
      <name val="맑은 고딕"/>
      <family val="3"/>
      <charset val="129"/>
      <scheme val="minor"/>
    </font>
    <font>
      <sz val="11"/>
      <name val="돋움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뎃움"/>
      <family val="3"/>
      <charset val="129"/>
    </font>
    <font>
      <sz val="9"/>
      <name val="휴먼신문고딕"/>
      <family val="1"/>
      <charset val="129"/>
    </font>
    <font>
      <sz val="11"/>
      <name val="μ¸¿o"/>
      <family val="1"/>
      <charset val="129"/>
    </font>
    <font>
      <sz val="11"/>
      <name val="µ¸¿ò"/>
      <family val="3"/>
      <charset val="129"/>
    </font>
    <font>
      <sz val="12"/>
      <name val="궁서체"/>
      <family val="1"/>
      <charset val="129"/>
    </font>
    <font>
      <sz val="18"/>
      <name val="궁서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2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44">
    <xf numFmtId="0" fontId="0" fillId="0" borderId="0"/>
    <xf numFmtId="0" fontId="9" fillId="0" borderId="0"/>
    <xf numFmtId="0" fontId="6" fillId="0" borderId="1">
      <alignment horizontal="center"/>
    </xf>
    <xf numFmtId="0" fontId="9" fillId="0" borderId="2">
      <alignment horizontal="centerContinuous" vertical="center"/>
    </xf>
    <xf numFmtId="3" fontId="4" fillId="0" borderId="0">
      <alignment vertical="center"/>
    </xf>
    <xf numFmtId="180" fontId="4" fillId="0" borderId="0">
      <alignment vertical="center"/>
    </xf>
    <xf numFmtId="4" fontId="4" fillId="0" borderId="0">
      <alignment vertical="center"/>
    </xf>
    <xf numFmtId="181" fontId="4" fillId="0" borderId="0">
      <alignment vertical="center"/>
    </xf>
    <xf numFmtId="0" fontId="9" fillId="0" borderId="2">
      <alignment horizontal="centerContinuous" vertical="center"/>
    </xf>
    <xf numFmtId="0" fontId="9" fillId="0" borderId="2">
      <alignment horizontal="centerContinuous" vertical="center"/>
    </xf>
    <xf numFmtId="0" fontId="9" fillId="0" borderId="2">
      <alignment horizontal="centerContinuous" vertical="center"/>
    </xf>
    <xf numFmtId="0" fontId="9" fillId="0" borderId="2">
      <alignment horizontal="centerContinuous" vertical="center"/>
    </xf>
    <xf numFmtId="0" fontId="9" fillId="0" borderId="2">
      <alignment horizontal="centerContinuous" vertical="center"/>
    </xf>
    <xf numFmtId="0" fontId="9" fillId="0" borderId="2">
      <alignment horizontal="centerContinuous" vertical="center"/>
    </xf>
    <xf numFmtId="0" fontId="9" fillId="0" borderId="2">
      <alignment horizontal="centerContinuous" vertical="center"/>
    </xf>
    <xf numFmtId="0" fontId="48" fillId="0" borderId="2">
      <alignment horizontal="centerContinuous" vertical="center"/>
    </xf>
    <xf numFmtId="0" fontId="9" fillId="0" borderId="2">
      <alignment horizontal="centerContinuous" vertical="center"/>
    </xf>
    <xf numFmtId="203" fontId="48" fillId="0" borderId="2">
      <alignment horizontal="centerContinuous" vertical="center"/>
    </xf>
    <xf numFmtId="203" fontId="48" fillId="0" borderId="2">
      <alignment horizontal="centerContinuous" vertical="center"/>
    </xf>
    <xf numFmtId="204" fontId="6" fillId="0" borderId="0" applyFont="0" applyFill="0" applyBorder="0" applyAlignment="0" applyProtection="0"/>
    <xf numFmtId="177" fontId="49" fillId="0" borderId="0" applyFont="0" applyFill="0" applyBorder="0" applyAlignment="0" applyProtection="0"/>
    <xf numFmtId="20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9" fontId="3" fillId="0" borderId="0" applyNumberFormat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10" fontId="3" fillId="0" borderId="0" applyNumberFormat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9" fontId="3" fillId="0" borderId="0" applyNumberFormat="0" applyFont="0" applyFill="0" applyBorder="0" applyAlignment="0" applyProtection="0"/>
    <xf numFmtId="208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10" fontId="3" fillId="0" borderId="0" applyNumberFormat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0" fontId="23" fillId="0" borderId="0">
      <alignment vertical="center"/>
    </xf>
    <xf numFmtId="0" fontId="50" fillId="0" borderId="0">
      <alignment vertical="center"/>
    </xf>
    <xf numFmtId="0" fontId="23" fillId="0" borderId="0">
      <alignment vertical="center"/>
    </xf>
    <xf numFmtId="0" fontId="4" fillId="0" borderId="0"/>
    <xf numFmtId="0" fontId="4" fillId="0" borderId="0"/>
    <xf numFmtId="0" fontId="5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7" fillId="0" borderId="3">
      <alignment vertical="center"/>
    </xf>
    <xf numFmtId="0" fontId="7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6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5" fillId="0" borderId="0"/>
    <xf numFmtId="0" fontId="46" fillId="0" borderId="0" applyFont="0" applyFill="0" applyBorder="0" applyAlignment="0" applyProtection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5" fillId="0" borderId="0"/>
    <xf numFmtId="0" fontId="5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/>
    <xf numFmtId="0" fontId="46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177" fontId="4" fillId="0" borderId="0" applyFont="0" applyFill="0" applyBorder="0" applyAlignment="0" applyProtection="0"/>
    <xf numFmtId="0" fontId="5" fillId="0" borderId="0"/>
    <xf numFmtId="0" fontId="36" fillId="0" borderId="0"/>
    <xf numFmtId="0" fontId="5" fillId="0" borderId="0"/>
    <xf numFmtId="177" fontId="52" fillId="0" borderId="0" applyFont="0" applyFill="0" applyBorder="0" applyAlignment="0" applyProtection="0"/>
    <xf numFmtId="0" fontId="5" fillId="0" borderId="0"/>
    <xf numFmtId="0" fontId="5" fillId="0" borderId="0"/>
    <xf numFmtId="17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6" fillId="0" borderId="0"/>
    <xf numFmtId="0" fontId="5" fillId="0" borderId="0"/>
    <xf numFmtId="177" fontId="4" fillId="0" borderId="0" applyFont="0" applyFill="0" applyBorder="0" applyAlignment="0" applyProtection="0"/>
    <xf numFmtId="0" fontId="5" fillId="0" borderId="0"/>
    <xf numFmtId="0" fontId="4" fillId="0" borderId="0"/>
    <xf numFmtId="177" fontId="52" fillId="0" borderId="0" applyFont="0" applyFill="0" applyBorder="0" applyAlignment="0" applyProtection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211" fontId="4" fillId="0" borderId="0" applyFont="0" applyFill="0" applyBorder="0" applyAlignment="0" applyProtection="0"/>
    <xf numFmtId="212" fontId="5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5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 applyFont="0" applyFill="0" applyBorder="0" applyAlignment="0" applyProtection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0" fontId="5" fillId="0" borderId="0"/>
    <xf numFmtId="0" fontId="5" fillId="0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3" fillId="0" borderId="0"/>
    <xf numFmtId="0" fontId="23" fillId="0" borderId="0">
      <alignment vertical="center"/>
    </xf>
    <xf numFmtId="0" fontId="23" fillId="0" borderId="0">
      <alignment vertical="center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77" fontId="54" fillId="0" borderId="0" applyFont="0" applyFill="0" applyBorder="0" applyAlignment="0" applyProtection="0"/>
    <xf numFmtId="9" fontId="9" fillId="0" borderId="0">
      <alignment vertical="center"/>
    </xf>
    <xf numFmtId="213" fontId="5" fillId="0" borderId="0" applyFont="0" applyFill="0" applyBorder="0" applyAlignment="0" applyProtection="0"/>
    <xf numFmtId="0" fontId="9" fillId="0" borderId="0">
      <alignment vertical="center"/>
    </xf>
    <xf numFmtId="10" fontId="9" fillId="0" borderId="0">
      <alignment vertical="center"/>
    </xf>
    <xf numFmtId="0" fontId="9" fillId="0" borderId="0">
      <alignment vertical="center"/>
    </xf>
    <xf numFmtId="183" fontId="3" fillId="0" borderId="0">
      <alignment vertical="center"/>
    </xf>
    <xf numFmtId="0" fontId="23" fillId="0" borderId="0"/>
    <xf numFmtId="0" fontId="6" fillId="0" borderId="4"/>
    <xf numFmtId="4" fontId="55" fillId="0" borderId="5">
      <alignment vertical="center"/>
    </xf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9" fontId="4" fillId="0" borderId="0">
      <protection locked="0"/>
    </xf>
    <xf numFmtId="0" fontId="4" fillId="0" borderId="0"/>
    <xf numFmtId="0" fontId="10" fillId="0" borderId="6">
      <alignment horizontal="center" vertical="center"/>
    </xf>
    <xf numFmtId="178" fontId="56" fillId="0" borderId="0" applyFont="0" applyFill="0" applyBorder="0" applyAlignment="0" applyProtection="0"/>
    <xf numFmtId="214" fontId="56" fillId="0" borderId="0" applyFont="0" applyFill="0" applyBorder="0" applyAlignment="0" applyProtection="0"/>
    <xf numFmtId="0" fontId="7" fillId="0" borderId="7" applyProtection="0">
      <alignment horizontal="left" vertical="center" wrapText="1"/>
    </xf>
    <xf numFmtId="187" fontId="23" fillId="2" borderId="8">
      <alignment horizontal="center" vertical="center"/>
    </xf>
    <xf numFmtId="0" fontId="3" fillId="0" borderId="0">
      <protection locked="0"/>
    </xf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3" fillId="0" borderId="0">
      <protection locked="0"/>
    </xf>
    <xf numFmtId="189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215" fontId="56" fillId="0" borderId="0" applyFont="0" applyFill="0" applyBorder="0" applyAlignment="0" applyProtection="0"/>
    <xf numFmtId="216" fontId="56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7" fillId="0" borderId="0"/>
    <xf numFmtId="0" fontId="5" fillId="0" borderId="0"/>
    <xf numFmtId="217" fontId="3" fillId="0" borderId="0" applyFont="0" applyFill="0" applyBorder="0" applyAlignment="0" applyProtection="0"/>
    <xf numFmtId="0" fontId="5" fillId="0" borderId="0"/>
    <xf numFmtId="0" fontId="58" fillId="0" borderId="0"/>
    <xf numFmtId="0" fontId="57" fillId="0" borderId="0"/>
    <xf numFmtId="0" fontId="56" fillId="0" borderId="0"/>
    <xf numFmtId="0" fontId="25" fillId="0" borderId="0"/>
    <xf numFmtId="0" fontId="24" fillId="0" borderId="0"/>
    <xf numFmtId="0" fontId="25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25" fillId="0" borderId="0"/>
    <xf numFmtId="0" fontId="4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3" fillId="0" borderId="0" applyFill="0" applyBorder="0" applyAlignment="0"/>
    <xf numFmtId="0" fontId="26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3" borderId="1">
      <alignment horizontal="center" wrapText="1"/>
    </xf>
    <xf numFmtId="4" fontId="8" fillId="0" borderId="0">
      <protection locked="0"/>
    </xf>
    <xf numFmtId="0" fontId="5" fillId="0" borderId="0" applyFont="0" applyFill="0" applyBorder="0" applyAlignment="0" applyProtection="0"/>
    <xf numFmtId="0" fontId="27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61" fillId="0" borderId="0" applyNumberFormat="0" applyAlignment="0">
      <alignment horizontal="left"/>
    </xf>
    <xf numFmtId="0" fontId="46" fillId="0" borderId="0" applyFont="0" applyFill="0" applyBorder="0" applyAlignment="0" applyProtection="0"/>
    <xf numFmtId="0" fontId="4" fillId="0" borderId="0">
      <protection locked="0"/>
    </xf>
    <xf numFmtId="0" fontId="5" fillId="0" borderId="0" applyFont="0" applyFill="0" applyBorder="0" applyAlignment="0" applyProtection="0"/>
    <xf numFmtId="218" fontId="47" fillId="0" borderId="9" applyFill="0" applyBorder="0" applyAlignment="0"/>
    <xf numFmtId="0" fontId="3" fillId="0" borderId="0" applyFont="0" applyFill="0" applyBorder="0" applyAlignment="0" applyProtection="0"/>
    <xf numFmtId="219" fontId="4" fillId="0" borderId="0" applyFont="0" applyFill="0" applyBorder="0" applyAlignment="0" applyProtection="0"/>
    <xf numFmtId="190" fontId="27" fillId="0" borderId="0"/>
    <xf numFmtId="191" fontId="28" fillId="0" borderId="0">
      <protection locked="0"/>
    </xf>
    <xf numFmtId="37" fontId="9" fillId="0" borderId="9">
      <alignment horizontal="center" vertical="distributed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92" fontId="27" fillId="0" borderId="0"/>
    <xf numFmtId="0" fontId="62" fillId="0" borderId="0" applyNumberFormat="0" applyAlignment="0">
      <alignment horizontal="left"/>
    </xf>
    <xf numFmtId="220" fontId="5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63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63" fillId="0" borderId="0">
      <protection locked="0"/>
    </xf>
    <xf numFmtId="193" fontId="5" fillId="0" borderId="0">
      <protection locked="0"/>
    </xf>
    <xf numFmtId="0" fontId="4" fillId="0" borderId="0"/>
    <xf numFmtId="177" fontId="4" fillId="0" borderId="0" applyFont="0" applyFill="0" applyBorder="0" applyAlignment="0" applyProtection="0"/>
    <xf numFmtId="38" fontId="29" fillId="4" borderId="0" applyNumberFormat="0" applyBorder="0" applyAlignment="0" applyProtection="0"/>
    <xf numFmtId="0" fontId="64" fillId="0" borderId="0" applyAlignment="0">
      <alignment horizontal="right"/>
    </xf>
    <xf numFmtId="0" fontId="65" fillId="0" borderId="0"/>
    <xf numFmtId="0" fontId="66" fillId="0" borderId="0"/>
    <xf numFmtId="0" fontId="30" fillId="0" borderId="0" applyNumberFormat="0" applyFill="0" applyBorder="0" applyAlignment="0" applyProtection="0"/>
    <xf numFmtId="0" fontId="31" fillId="0" borderId="10">
      <alignment horizontal="left" vertical="center"/>
    </xf>
    <xf numFmtId="0" fontId="67" fillId="0" borderId="0">
      <alignment horizontal="left"/>
    </xf>
    <xf numFmtId="0" fontId="31" fillId="0" borderId="11" applyNumberFormat="0" applyAlignment="0" applyProtection="0">
      <alignment horizontal="left" vertical="center"/>
    </xf>
    <xf numFmtId="0" fontId="31" fillId="0" borderId="10">
      <alignment horizontal="left" vertical="center"/>
    </xf>
    <xf numFmtId="0" fontId="6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94" fontId="23" fillId="0" borderId="0">
      <protection locked="0"/>
    </xf>
    <xf numFmtId="194" fontId="23" fillId="0" borderId="0">
      <protection locked="0"/>
    </xf>
    <xf numFmtId="0" fontId="69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0" applyNumberFormat="0" applyFill="0" applyBorder="0" applyAlignment="0" applyProtection="0"/>
    <xf numFmtId="10" fontId="29" fillId="3" borderId="9" applyNumberFormat="0" applyBorder="0" applyAlignment="0" applyProtection="0"/>
    <xf numFmtId="177" fontId="49" fillId="0" borderId="0" applyFont="0" applyFill="0" applyBorder="0" applyAlignment="0" applyProtection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34" fillId="0" borderId="13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7" fontId="35" fillId="0" borderId="0"/>
    <xf numFmtId="197" fontId="2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70" fillId="0" borderId="0"/>
    <xf numFmtId="0" fontId="4" fillId="0" borderId="0">
      <protection locked="0"/>
    </xf>
    <xf numFmtId="10" fontId="5" fillId="0" borderId="0" applyFont="0" applyFill="0" applyBorder="0" applyAlignment="0" applyProtection="0"/>
    <xf numFmtId="221" fontId="4" fillId="0" borderId="0">
      <protection locked="0"/>
    </xf>
    <xf numFmtId="0" fontId="70" fillId="0" borderId="0" applyNumberFormat="0" applyFill="0" applyBorder="0">
      <alignment horizontal="left"/>
    </xf>
    <xf numFmtId="30" fontId="71" fillId="0" borderId="0" applyNumberFormat="0" applyFill="0" applyBorder="0" applyAlignment="0" applyProtection="0">
      <alignment horizontal="left"/>
    </xf>
    <xf numFmtId="0" fontId="4" fillId="0" borderId="0"/>
    <xf numFmtId="177" fontId="49" fillId="0" borderId="0" applyFont="0" applyFill="0" applyBorder="0" applyAlignment="0" applyProtection="0"/>
    <xf numFmtId="0" fontId="6" fillId="0" borderId="0"/>
    <xf numFmtId="0" fontId="42" fillId="0" borderId="0">
      <alignment horizontal="center" vertical="center"/>
    </xf>
    <xf numFmtId="0" fontId="34" fillId="0" borderId="0"/>
    <xf numFmtId="40" fontId="72" fillId="0" borderId="0" applyBorder="0">
      <alignment horizontal="right"/>
    </xf>
    <xf numFmtId="0" fontId="5" fillId="0" borderId="0"/>
    <xf numFmtId="0" fontId="5" fillId="0" borderId="0"/>
    <xf numFmtId="0" fontId="73" fillId="4" borderId="0">
      <alignment horizontal="centerContinuous"/>
    </xf>
    <xf numFmtId="0" fontId="38" fillId="0" borderId="0" applyFill="0" applyBorder="0" applyProtection="0">
      <alignment horizontal="centerContinuous" vertical="center"/>
    </xf>
    <xf numFmtId="0" fontId="23" fillId="5" borderId="0" applyFill="0" applyBorder="0" applyProtection="0">
      <alignment horizontal="center" vertical="center"/>
    </xf>
    <xf numFmtId="194" fontId="23" fillId="0" borderId="14">
      <protection locked="0"/>
    </xf>
    <xf numFmtId="0" fontId="74" fillId="0" borderId="15">
      <alignment horizontal="left"/>
    </xf>
    <xf numFmtId="0" fontId="75" fillId="0" borderId="0"/>
    <xf numFmtId="37" fontId="29" fillId="6" borderId="0" applyNumberFormat="0" applyBorder="0" applyAlignment="0" applyProtection="0"/>
    <xf numFmtId="37" fontId="29" fillId="0" borderId="0"/>
    <xf numFmtId="3" fontId="39" fillId="0" borderId="12" applyProtection="0"/>
    <xf numFmtId="222" fontId="4" fillId="0" borderId="0" applyFont="0" applyFill="0" applyBorder="0" applyAlignment="0" applyProtection="0"/>
    <xf numFmtId="19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13" fontId="5" fillId="0" borderId="0" applyFont="0" applyFill="0" applyBorder="0" applyAlignment="0" applyProtection="0"/>
    <xf numFmtId="223" fontId="5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212" fontId="5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2" fontId="43" fillId="0" borderId="0"/>
    <xf numFmtId="202" fontId="43" fillId="0" borderId="0"/>
    <xf numFmtId="202" fontId="43" fillId="0" borderId="0"/>
    <xf numFmtId="202" fontId="43" fillId="0" borderId="0"/>
    <xf numFmtId="202" fontId="43" fillId="0" borderId="0"/>
    <xf numFmtId="202" fontId="43" fillId="0" borderId="0"/>
    <xf numFmtId="202" fontId="43" fillId="0" borderId="0"/>
    <xf numFmtId="202" fontId="43" fillId="0" borderId="0"/>
    <xf numFmtId="202" fontId="43" fillId="0" borderId="0"/>
    <xf numFmtId="202" fontId="43" fillId="0" borderId="0"/>
    <xf numFmtId="202" fontId="43" fillId="0" borderId="0"/>
    <xf numFmtId="224" fontId="77" fillId="0" borderId="7">
      <alignment horizontal="right" vertical="center"/>
    </xf>
    <xf numFmtId="0" fontId="78" fillId="0" borderId="0" applyFont="0" applyBorder="0" applyAlignment="0">
      <alignment horizontal="left" vertical="center"/>
    </xf>
    <xf numFmtId="0" fontId="14" fillId="0" borderId="16" applyFill="0"/>
    <xf numFmtId="0" fontId="11" fillId="0" borderId="0" applyFont="0" applyFill="0" applyBorder="0" applyAlignment="0" applyProtection="0"/>
    <xf numFmtId="0" fontId="79" fillId="0" borderId="0">
      <alignment vertical="center"/>
    </xf>
    <xf numFmtId="0" fontId="80" fillId="0" borderId="17">
      <alignment vertical="center"/>
    </xf>
    <xf numFmtId="0" fontId="81" fillId="0" borderId="7">
      <alignment horizontal="center" vertical="center"/>
    </xf>
    <xf numFmtId="0" fontId="4" fillId="7" borderId="0">
      <alignment horizontal="left"/>
    </xf>
    <xf numFmtId="0" fontId="81" fillId="0" borderId="7">
      <alignment horizontal="center" vertical="center"/>
    </xf>
    <xf numFmtId="0" fontId="1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1" fontId="15" fillId="0" borderId="9" applyNumberFormat="0" applyFont="0" applyFill="0" applyBorder="0" applyProtection="0">
      <alignment horizontal="distributed"/>
    </xf>
    <xf numFmtId="9" fontId="1" fillId="0" borderId="0" applyFont="0" applyFill="0" applyBorder="0" applyAlignment="0" applyProtection="0"/>
    <xf numFmtId="9" fontId="7" fillId="5" borderId="0" applyFill="0" applyBorder="0" applyProtection="0">
      <alignment horizontal="right"/>
    </xf>
    <xf numFmtId="10" fontId="7" fillId="0" borderId="0" applyFill="0" applyBorder="0" applyProtection="0">
      <alignment horizontal="right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225" fontId="4" fillId="0" borderId="18" applyFont="0" applyFill="0" applyAlignment="0" applyProtection="0">
      <alignment horizontal="center" vertical="center"/>
    </xf>
    <xf numFmtId="0" fontId="4" fillId="0" borderId="0"/>
    <xf numFmtId="226" fontId="82" fillId="0" borderId="19" applyBorder="0"/>
    <xf numFmtId="176" fontId="3" fillId="0" borderId="0" applyNumberFormat="0" applyFont="0" applyFill="0" applyBorder="0" applyProtection="0">
      <alignment horizontal="centerContinuous"/>
    </xf>
    <xf numFmtId="176" fontId="14" fillId="0" borderId="7">
      <alignment vertical="center"/>
    </xf>
    <xf numFmtId="3" fontId="15" fillId="0" borderId="9"/>
    <xf numFmtId="0" fontId="15" fillId="0" borderId="9"/>
    <xf numFmtId="3" fontId="15" fillId="0" borderId="20"/>
    <xf numFmtId="3" fontId="15" fillId="0" borderId="21"/>
    <xf numFmtId="0" fontId="16" fillId="0" borderId="9"/>
    <xf numFmtId="0" fontId="17" fillId="0" borderId="0">
      <alignment horizontal="center"/>
    </xf>
    <xf numFmtId="0" fontId="18" fillId="0" borderId="22">
      <alignment horizontal="center"/>
    </xf>
    <xf numFmtId="0" fontId="19" fillId="0" borderId="9" applyFont="0" applyFill="0" applyBorder="0" applyAlignment="0" applyProtection="0"/>
    <xf numFmtId="4" fontId="83" fillId="0" borderId="0" applyNumberFormat="0" applyFill="0" applyBorder="0" applyAlignment="0">
      <alignment horizontal="centerContinuous" vertical="center"/>
    </xf>
    <xf numFmtId="0" fontId="45" fillId="0" borderId="0">
      <alignment vertical="center"/>
    </xf>
    <xf numFmtId="178" fontId="20" fillId="0" borderId="0">
      <alignment vertic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178" fontId="82" fillId="0" borderId="0" applyFont="0" applyFill="0" applyBorder="0" applyAlignment="0" applyProtection="0"/>
    <xf numFmtId="41" fontId="3" fillId="0" borderId="0" applyFont="0" applyFill="0" applyBorder="0" applyAlignment="0" applyProtection="0"/>
    <xf numFmtId="214" fontId="82" fillId="0" borderId="0" applyFont="0" applyFill="0" applyBorder="0" applyAlignment="0" applyProtection="0"/>
    <xf numFmtId="0" fontId="5" fillId="0" borderId="0"/>
    <xf numFmtId="0" fontId="36" fillId="0" borderId="0"/>
    <xf numFmtId="211" fontId="4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6" fillId="0" borderId="0"/>
    <xf numFmtId="211" fontId="4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211" fontId="4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1" fillId="0" borderId="23"/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9">
      <alignment vertical="center"/>
    </xf>
    <xf numFmtId="0" fontId="22" fillId="0" borderId="0" applyFont="0" applyFill="0" applyBorder="0" applyAlignment="0" applyProtection="0"/>
    <xf numFmtId="227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0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229" fontId="3" fillId="0" borderId="0" applyFont="0" applyFill="0" applyBorder="0" applyAlignment="0" applyProtection="0"/>
    <xf numFmtId="0" fontId="22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3" fontId="22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0" fontId="86" fillId="0" borderId="0">
      <alignment vertical="center"/>
    </xf>
    <xf numFmtId="0" fontId="87" fillId="0" borderId="0">
      <alignment horizontal="center" vertical="center"/>
    </xf>
    <xf numFmtId="0" fontId="46" fillId="0" borderId="0" applyNumberFormat="0" applyAlignment="0">
      <alignment horizontal="left" vertical="center"/>
    </xf>
    <xf numFmtId="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4" fillId="0" borderId="24" applyNumberFormat="0"/>
    <xf numFmtId="0" fontId="4" fillId="0" borderId="9">
      <alignment horizontal="distributed" vertical="center"/>
    </xf>
    <xf numFmtId="0" fontId="4" fillId="0" borderId="19">
      <alignment horizontal="distributed" vertical="top"/>
    </xf>
    <xf numFmtId="0" fontId="4" fillId="0" borderId="16">
      <alignment horizontal="distributed"/>
    </xf>
    <xf numFmtId="177" fontId="88" fillId="0" borderId="0">
      <alignment vertical="center"/>
    </xf>
    <xf numFmtId="0" fontId="4" fillId="0" borderId="0"/>
    <xf numFmtId="0" fontId="81" fillId="0" borderId="7" applyFill="0" applyProtection="0">
      <alignment horizontal="center" vertical="center"/>
    </xf>
    <xf numFmtId="189" fontId="3" fillId="0" borderId="0" applyFont="0" applyFill="0" applyBorder="0" applyProtection="0">
      <alignment vertical="center"/>
    </xf>
    <xf numFmtId="38" fontId="15" fillId="0" borderId="0" applyFont="0" applyFill="0" applyBorder="0" applyProtection="0">
      <alignment vertical="center"/>
    </xf>
    <xf numFmtId="41" fontId="3" fillId="0" borderId="0" applyFont="0" applyFill="0" applyBorder="0" applyAlignment="0" applyProtection="0"/>
    <xf numFmtId="177" fontId="4" fillId="0" borderId="0" applyNumberFormat="0" applyFont="0" applyFill="0" applyBorder="0" applyProtection="0">
      <alignment vertical="center"/>
    </xf>
    <xf numFmtId="184" fontId="7" fillId="5" borderId="0" applyFill="0" applyBorder="0" applyProtection="0">
      <alignment horizontal="right"/>
    </xf>
    <xf numFmtId="38" fontId="15" fillId="0" borderId="0" applyFont="0" applyFill="0" applyBorder="0" applyAlignment="0" applyProtection="0">
      <alignment vertical="center"/>
    </xf>
    <xf numFmtId="234" fontId="3" fillId="0" borderId="0" applyFont="0" applyFill="0" applyBorder="0" applyAlignment="0" applyProtection="0">
      <alignment vertical="center"/>
    </xf>
    <xf numFmtId="235" fontId="3" fillId="0" borderId="0" applyFont="0" applyFill="0" applyBorder="0" applyAlignment="0" applyProtection="0">
      <alignment vertical="center"/>
    </xf>
    <xf numFmtId="0" fontId="23" fillId="0" borderId="0"/>
    <xf numFmtId="0" fontId="4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3" fillId="0" borderId="0">
      <alignment vertical="center"/>
    </xf>
    <xf numFmtId="0" fontId="3" fillId="0" borderId="0">
      <alignment vertical="center"/>
    </xf>
    <xf numFmtId="0" fontId="8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4" fillId="0" borderId="7">
      <alignment vertical="center" wrapText="1"/>
    </xf>
    <xf numFmtId="14" fontId="89" fillId="0" borderId="0" applyFont="0" applyFill="0" applyBorder="0" applyAlignment="0" applyProtection="0"/>
    <xf numFmtId="200" fontId="4" fillId="0" borderId="0" applyFont="0" applyFill="0" applyBorder="0" applyAlignment="0" applyProtection="0"/>
    <xf numFmtId="0" fontId="10" fillId="0" borderId="6">
      <alignment horizontal="center" vertical="center"/>
    </xf>
    <xf numFmtId="0" fontId="46" fillId="0" borderId="7">
      <alignment horizontal="center" vertical="center" wrapText="1"/>
    </xf>
    <xf numFmtId="0" fontId="11" fillId="0" borderId="25" applyNumberFormat="0" applyFont="0" applyFill="0" applyAlignment="0" applyProtection="0"/>
    <xf numFmtId="185" fontId="5" fillId="0" borderId="0" applyFont="0" applyFill="0" applyBorder="0" applyAlignment="0" applyProtection="0"/>
    <xf numFmtId="186" fontId="11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238" fontId="4" fillId="0" borderId="0" applyFont="0" applyFill="0" applyBorder="0" applyAlignment="0" applyProtection="0"/>
    <xf numFmtId="0" fontId="1" fillId="0" borderId="0">
      <alignment vertical="center"/>
    </xf>
    <xf numFmtId="3" fontId="49" fillId="0" borderId="9"/>
    <xf numFmtId="209" fontId="1" fillId="0" borderId="0" applyNumberFormat="0" applyFont="0" applyFill="0" applyBorder="0" applyAlignment="0" applyProtection="0"/>
    <xf numFmtId="210" fontId="1" fillId="0" borderId="0" applyNumberFormat="0" applyFont="0" applyFill="0" applyBorder="0" applyAlignment="0" applyProtection="0"/>
    <xf numFmtId="209" fontId="1" fillId="0" borderId="0" applyNumberFormat="0" applyFont="0" applyFill="0" applyBorder="0" applyAlignment="0" applyProtection="0"/>
    <xf numFmtId="210" fontId="1" fillId="0" borderId="0" applyNumberFormat="0" applyFont="0" applyFill="0" applyBorder="0" applyAlignment="0" applyProtection="0"/>
    <xf numFmtId="40" fontId="4" fillId="0" borderId="18"/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1" fillId="0" borderId="3">
      <alignment vertical="center"/>
    </xf>
    <xf numFmtId="0" fontId="4" fillId="0" borderId="0" applyFont="0" applyFill="0" applyBorder="0" applyAlignment="0" applyProtection="0"/>
    <xf numFmtId="0" fontId="36" fillId="0" borderId="0"/>
    <xf numFmtId="0" fontId="46" fillId="0" borderId="0" applyFont="0" applyFill="0" applyBorder="0" applyAlignment="0" applyProtection="0"/>
    <xf numFmtId="0" fontId="5" fillId="0" borderId="0"/>
    <xf numFmtId="0" fontId="5" fillId="0" borderId="0"/>
    <xf numFmtId="0" fontId="36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6" fillId="0" borderId="0"/>
    <xf numFmtId="0" fontId="5" fillId="0" borderId="0"/>
    <xf numFmtId="0" fontId="36" fillId="0" borderId="0"/>
    <xf numFmtId="0" fontId="5" fillId="0" borderId="0"/>
    <xf numFmtId="0" fontId="4" fillId="0" borderId="0"/>
    <xf numFmtId="0" fontId="46" fillId="0" borderId="0" applyFont="0" applyFill="0" applyBorder="0" applyAlignment="0" applyProtection="0"/>
    <xf numFmtId="0" fontId="5" fillId="0" borderId="0"/>
    <xf numFmtId="0" fontId="5" fillId="0" borderId="0"/>
    <xf numFmtId="0" fontId="36" fillId="0" borderId="0"/>
    <xf numFmtId="0" fontId="5" fillId="0" borderId="0"/>
    <xf numFmtId="0" fontId="4" fillId="0" borderId="0"/>
    <xf numFmtId="0" fontId="36" fillId="0" borderId="0"/>
    <xf numFmtId="0" fontId="4" fillId="0" borderId="0" applyFont="0" applyFill="0" applyBorder="0" applyAlignment="0" applyProtection="0"/>
    <xf numFmtId="0" fontId="4" fillId="0" borderId="0"/>
    <xf numFmtId="0" fontId="36" fillId="0" borderId="0"/>
    <xf numFmtId="0" fontId="46" fillId="0" borderId="0" applyFont="0" applyFill="0" applyBorder="0" applyAlignment="0" applyProtection="0"/>
    <xf numFmtId="0" fontId="36" fillId="0" borderId="0"/>
    <xf numFmtId="0" fontId="5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182" fontId="8" fillId="0" borderId="0">
      <protection locked="0"/>
    </xf>
    <xf numFmtId="3" fontId="49" fillId="0" borderId="9"/>
    <xf numFmtId="3" fontId="49" fillId="0" borderId="9"/>
    <xf numFmtId="183" fontId="1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83" fontId="126" fillId="0" borderId="0">
      <alignment vertical="center"/>
    </xf>
    <xf numFmtId="10" fontId="24" fillId="0" borderId="0" applyFont="0" applyFill="0" applyBorder="0" applyAlignment="0" applyProtection="0"/>
    <xf numFmtId="0" fontId="4" fillId="0" borderId="15">
      <alignment horizontal="center"/>
    </xf>
    <xf numFmtId="0" fontId="109" fillId="11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09" fillId="19" borderId="0" applyNumberFormat="0" applyBorder="0" applyAlignment="0" applyProtection="0">
      <alignment vertical="center"/>
    </xf>
    <xf numFmtId="0" fontId="109" fillId="19" borderId="0" applyNumberFormat="0" applyBorder="0" applyAlignment="0" applyProtection="0">
      <alignment vertical="center"/>
    </xf>
    <xf numFmtId="0" fontId="109" fillId="19" borderId="0" applyNumberFormat="0" applyBorder="0" applyAlignment="0" applyProtection="0">
      <alignment vertical="center"/>
    </xf>
    <xf numFmtId="0" fontId="109" fillId="19" borderId="0" applyNumberFormat="0" applyBorder="0" applyAlignment="0" applyProtection="0">
      <alignment vertical="center"/>
    </xf>
    <xf numFmtId="0" fontId="109" fillId="19" borderId="0" applyNumberFormat="0" applyBorder="0" applyAlignment="0" applyProtection="0">
      <alignment vertical="center"/>
    </xf>
    <xf numFmtId="0" fontId="109" fillId="19" borderId="0" applyNumberFormat="0" applyBorder="0" applyAlignment="0" applyProtection="0">
      <alignment vertical="center"/>
    </xf>
    <xf numFmtId="0" fontId="109" fillId="19" borderId="0" applyNumberFormat="0" applyBorder="0" applyAlignment="0" applyProtection="0">
      <alignment vertical="center"/>
    </xf>
    <xf numFmtId="0" fontId="109" fillId="19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110" fillId="21" borderId="0" applyNumberFormat="0" applyBorder="0" applyAlignment="0" applyProtection="0">
      <alignment vertical="center"/>
    </xf>
    <xf numFmtId="0" fontId="110" fillId="21" borderId="0" applyNumberFormat="0" applyBorder="0" applyAlignment="0" applyProtection="0">
      <alignment vertical="center"/>
    </xf>
    <xf numFmtId="0" fontId="110" fillId="21" borderId="0" applyNumberFormat="0" applyBorder="0" applyAlignment="0" applyProtection="0">
      <alignment vertical="center"/>
    </xf>
    <xf numFmtId="0" fontId="110" fillId="21" borderId="0" applyNumberFormat="0" applyBorder="0" applyAlignment="0" applyProtection="0">
      <alignment vertical="center"/>
    </xf>
    <xf numFmtId="0" fontId="110" fillId="21" borderId="0" applyNumberFormat="0" applyBorder="0" applyAlignment="0" applyProtection="0">
      <alignment vertical="center"/>
    </xf>
    <xf numFmtId="0" fontId="110" fillId="21" borderId="0" applyNumberFormat="0" applyBorder="0" applyAlignment="0" applyProtection="0">
      <alignment vertical="center"/>
    </xf>
    <xf numFmtId="0" fontId="110" fillId="21" borderId="0" applyNumberFormat="0" applyBorder="0" applyAlignment="0" applyProtection="0">
      <alignment vertical="center"/>
    </xf>
    <xf numFmtId="0" fontId="110" fillId="21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10" fillId="19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1" fillId="0" borderId="0">
      <protection locked="0"/>
    </xf>
    <xf numFmtId="0" fontId="128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254" fontId="79" fillId="0" borderId="0" applyFont="0" applyFill="0" applyBorder="0" applyAlignment="0" applyProtection="0"/>
    <xf numFmtId="0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4" fillId="0" borderId="0" applyFont="0" applyFill="0" applyBorder="0" applyAlignment="0" applyProtection="0"/>
    <xf numFmtId="189" fontId="25" fillId="0" borderId="0" applyFont="0" applyFill="0" applyBorder="0" applyAlignment="0" applyProtection="0"/>
    <xf numFmtId="189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255" fontId="79" fillId="0" borderId="0" applyFont="0" applyFill="0" applyBorder="0" applyAlignment="0" applyProtection="0"/>
    <xf numFmtId="0" fontId="1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24" fillId="0" borderId="0"/>
    <xf numFmtId="0" fontId="25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24" fillId="0" borderId="0"/>
    <xf numFmtId="0" fontId="25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24" fillId="0" borderId="0"/>
    <xf numFmtId="0" fontId="25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40" fillId="0" borderId="0"/>
    <xf numFmtId="0" fontId="4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4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41" fillId="0" borderId="0"/>
    <xf numFmtId="0" fontId="40" fillId="0" borderId="0"/>
    <xf numFmtId="0" fontId="4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57" fillId="0" borderId="0" applyNumberFormat="0"/>
    <xf numFmtId="0" fontId="25" fillId="0" borderId="0"/>
    <xf numFmtId="0" fontId="24" fillId="0" borderId="0"/>
    <xf numFmtId="0" fontId="25" fillId="0" borderId="0"/>
    <xf numFmtId="0" fontId="5" fillId="0" borderId="0"/>
    <xf numFmtId="0" fontId="1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126" fillId="0" borderId="0" applyFill="0" applyBorder="0" applyAlignment="0"/>
    <xf numFmtId="0" fontId="49" fillId="0" borderId="44" applyNumberFormat="0" applyFont="0" applyBorder="0" applyProtection="0">
      <alignment horizontal="center" vertical="center"/>
    </xf>
    <xf numFmtId="0" fontId="5" fillId="0" borderId="0" applyNumberFormat="0" applyFill="0" applyBorder="0" applyAlignment="0" applyProtection="0"/>
    <xf numFmtId="0" fontId="110" fillId="25" borderId="0" applyNumberFormat="0" applyBorder="0" applyAlignment="0" applyProtection="0">
      <alignment vertical="center"/>
    </xf>
    <xf numFmtId="0" fontId="110" fillId="25" borderId="0" applyNumberFormat="0" applyBorder="0" applyAlignment="0" applyProtection="0">
      <alignment vertical="center"/>
    </xf>
    <xf numFmtId="0" fontId="110" fillId="25" borderId="0" applyNumberFormat="0" applyBorder="0" applyAlignment="0" applyProtection="0">
      <alignment vertical="center"/>
    </xf>
    <xf numFmtId="0" fontId="110" fillId="25" borderId="0" applyNumberFormat="0" applyBorder="0" applyAlignment="0" applyProtection="0">
      <alignment vertical="center"/>
    </xf>
    <xf numFmtId="0" fontId="110" fillId="25" borderId="0" applyNumberFormat="0" applyBorder="0" applyAlignment="0" applyProtection="0">
      <alignment vertical="center"/>
    </xf>
    <xf numFmtId="0" fontId="110" fillId="25" borderId="0" applyNumberFormat="0" applyBorder="0" applyAlignment="0" applyProtection="0">
      <alignment vertical="center"/>
    </xf>
    <xf numFmtId="0" fontId="110" fillId="25" borderId="0" applyNumberFormat="0" applyBorder="0" applyAlignment="0" applyProtection="0">
      <alignment vertical="center"/>
    </xf>
    <xf numFmtId="0" fontId="110" fillId="25" borderId="0" applyNumberFormat="0" applyBorder="0" applyAlignment="0" applyProtection="0">
      <alignment vertical="center"/>
    </xf>
    <xf numFmtId="0" fontId="110" fillId="26" borderId="0" applyNumberFormat="0" applyBorder="0" applyAlignment="0" applyProtection="0">
      <alignment vertical="center"/>
    </xf>
    <xf numFmtId="0" fontId="110" fillId="26" borderId="0" applyNumberFormat="0" applyBorder="0" applyAlignment="0" applyProtection="0">
      <alignment vertical="center"/>
    </xf>
    <xf numFmtId="0" fontId="110" fillId="26" borderId="0" applyNumberFormat="0" applyBorder="0" applyAlignment="0" applyProtection="0">
      <alignment vertical="center"/>
    </xf>
    <xf numFmtId="0" fontId="110" fillId="26" borderId="0" applyNumberFormat="0" applyBorder="0" applyAlignment="0" applyProtection="0">
      <alignment vertical="center"/>
    </xf>
    <xf numFmtId="0" fontId="110" fillId="26" borderId="0" applyNumberFormat="0" applyBorder="0" applyAlignment="0" applyProtection="0">
      <alignment vertical="center"/>
    </xf>
    <xf numFmtId="0" fontId="110" fillId="26" borderId="0" applyNumberFormat="0" applyBorder="0" applyAlignment="0" applyProtection="0">
      <alignment vertical="center"/>
    </xf>
    <xf numFmtId="0" fontId="110" fillId="26" borderId="0" applyNumberFormat="0" applyBorder="0" applyAlignment="0" applyProtection="0">
      <alignment vertical="center"/>
    </xf>
    <xf numFmtId="0" fontId="110" fillId="26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3" borderId="0" applyNumberFormat="0" applyBorder="0" applyAlignment="0" applyProtection="0">
      <alignment vertical="center"/>
    </xf>
    <xf numFmtId="0" fontId="110" fillId="28" borderId="0" applyNumberFormat="0" applyBorder="0" applyAlignment="0" applyProtection="0">
      <alignment vertical="center"/>
    </xf>
    <xf numFmtId="0" fontId="110" fillId="28" borderId="0" applyNumberFormat="0" applyBorder="0" applyAlignment="0" applyProtection="0">
      <alignment vertical="center"/>
    </xf>
    <xf numFmtId="0" fontId="110" fillId="28" borderId="0" applyNumberFormat="0" applyBorder="0" applyAlignment="0" applyProtection="0">
      <alignment vertical="center"/>
    </xf>
    <xf numFmtId="0" fontId="110" fillId="28" borderId="0" applyNumberFormat="0" applyBorder="0" applyAlignment="0" applyProtection="0">
      <alignment vertical="center"/>
    </xf>
    <xf numFmtId="0" fontId="110" fillId="28" borderId="0" applyNumberFormat="0" applyBorder="0" applyAlignment="0" applyProtection="0">
      <alignment vertical="center"/>
    </xf>
    <xf numFmtId="0" fontId="110" fillId="28" borderId="0" applyNumberFormat="0" applyBorder="0" applyAlignment="0" applyProtection="0">
      <alignment vertical="center"/>
    </xf>
    <xf numFmtId="0" fontId="110" fillId="28" borderId="0" applyNumberFormat="0" applyBorder="0" applyAlignment="0" applyProtection="0">
      <alignment vertical="center"/>
    </xf>
    <xf numFmtId="0" fontId="110" fillId="28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2" fillId="29" borderId="45" applyNumberFormat="0" applyAlignment="0" applyProtection="0">
      <alignment vertical="center"/>
    </xf>
    <xf numFmtId="0" fontId="112" fillId="29" borderId="45" applyNumberFormat="0" applyAlignment="0" applyProtection="0">
      <alignment vertical="center"/>
    </xf>
    <xf numFmtId="0" fontId="112" fillId="29" borderId="45" applyNumberFormat="0" applyAlignment="0" applyProtection="0">
      <alignment vertical="center"/>
    </xf>
    <xf numFmtId="0" fontId="112" fillId="29" borderId="45" applyNumberFormat="0" applyAlignment="0" applyProtection="0">
      <alignment vertical="center"/>
    </xf>
    <xf numFmtId="0" fontId="112" fillId="29" borderId="45" applyNumberFormat="0" applyAlignment="0" applyProtection="0">
      <alignment vertical="center"/>
    </xf>
    <xf numFmtId="0" fontId="112" fillId="29" borderId="45" applyNumberFormat="0" applyAlignment="0" applyProtection="0">
      <alignment vertical="center"/>
    </xf>
    <xf numFmtId="0" fontId="112" fillId="29" borderId="45" applyNumberFormat="0" applyAlignment="0" applyProtection="0">
      <alignment vertical="center"/>
    </xf>
    <xf numFmtId="0" fontId="112" fillId="29" borderId="45" applyNumberFormat="0" applyAlignment="0" applyProtection="0">
      <alignment vertical="center"/>
    </xf>
    <xf numFmtId="189" fontId="1" fillId="0" borderId="0"/>
    <xf numFmtId="189" fontId="1" fillId="0" borderId="0"/>
    <xf numFmtId="189" fontId="1" fillId="0" borderId="0"/>
    <xf numFmtId="189" fontId="1" fillId="0" borderId="0"/>
    <xf numFmtId="189" fontId="1" fillId="0" borderId="0"/>
    <xf numFmtId="189" fontId="1" fillId="0" borderId="0"/>
    <xf numFmtId="189" fontId="1" fillId="0" borderId="0"/>
    <xf numFmtId="189" fontId="1" fillId="0" borderId="0"/>
    <xf numFmtId="189" fontId="1" fillId="0" borderId="0"/>
    <xf numFmtId="189" fontId="1" fillId="0" borderId="0"/>
    <xf numFmtId="189" fontId="1" fillId="0" borderId="0"/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" fillId="30" borderId="46" applyNumberFormat="0" applyFont="0" applyAlignment="0" applyProtection="0">
      <alignment vertical="center"/>
    </xf>
    <xf numFmtId="0" fontId="1" fillId="30" borderId="46" applyNumberFormat="0" applyFont="0" applyAlignment="0" applyProtection="0">
      <alignment vertical="center"/>
    </xf>
    <xf numFmtId="0" fontId="1" fillId="30" borderId="46" applyNumberFormat="0" applyFont="0" applyAlignment="0" applyProtection="0">
      <alignment vertical="center"/>
    </xf>
    <xf numFmtId="0" fontId="1" fillId="30" borderId="46" applyNumberFormat="0" applyFont="0" applyAlignment="0" applyProtection="0">
      <alignment vertical="center"/>
    </xf>
    <xf numFmtId="0" fontId="1" fillId="30" borderId="46" applyNumberFormat="0" applyFont="0" applyAlignment="0" applyProtection="0">
      <alignment vertical="center"/>
    </xf>
    <xf numFmtId="0" fontId="1" fillId="30" borderId="46" applyNumberFormat="0" applyFont="0" applyAlignment="0" applyProtection="0">
      <alignment vertical="center"/>
    </xf>
    <xf numFmtId="0" fontId="1" fillId="30" borderId="46" applyNumberFormat="0" applyFont="0" applyAlignment="0" applyProtection="0">
      <alignment vertical="center"/>
    </xf>
    <xf numFmtId="0" fontId="1" fillId="30" borderId="46" applyNumberFormat="0" applyFont="0" applyAlignment="0" applyProtection="0">
      <alignment vertical="center"/>
    </xf>
    <xf numFmtId="41" fontId="15" fillId="0" borderId="9" applyNumberFormat="0" applyFont="0" applyFill="0" applyBorder="0" applyProtection="0">
      <alignment horizontal="distributed"/>
    </xf>
    <xf numFmtId="41" fontId="15" fillId="0" borderId="9" applyNumberFormat="0" applyFont="0" applyFill="0" applyBorder="0" applyProtection="0">
      <alignment horizontal="distributed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41" fontId="1" fillId="0" borderId="6" applyFont="0" applyFill="0" applyBorder="0" applyAlignment="0" applyProtection="0">
      <alignment vertical="center"/>
    </xf>
    <xf numFmtId="242" fontId="1" fillId="31" borderId="47" applyFont="0" applyFill="0" applyBorder="0" applyAlignment="0" applyProtection="0">
      <alignment vertical="center"/>
    </xf>
    <xf numFmtId="243" fontId="1" fillId="0" borderId="0" applyFont="0" applyFill="0" applyBorder="0" applyAlignment="0" applyProtection="0"/>
    <xf numFmtId="244" fontId="1" fillId="0" borderId="7"/>
    <xf numFmtId="245" fontId="1" fillId="0" borderId="7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14" fillId="32" borderId="0" applyNumberFormat="0" applyBorder="0" applyAlignment="0" applyProtection="0">
      <alignment vertical="center"/>
    </xf>
    <xf numFmtId="0" fontId="114" fillId="32" borderId="0" applyNumberFormat="0" applyBorder="0" applyAlignment="0" applyProtection="0">
      <alignment vertical="center"/>
    </xf>
    <xf numFmtId="0" fontId="114" fillId="32" borderId="0" applyNumberFormat="0" applyBorder="0" applyAlignment="0" applyProtection="0">
      <alignment vertical="center"/>
    </xf>
    <xf numFmtId="0" fontId="114" fillId="32" borderId="0" applyNumberFormat="0" applyBorder="0" applyAlignment="0" applyProtection="0">
      <alignment vertical="center"/>
    </xf>
    <xf numFmtId="0" fontId="114" fillId="32" borderId="0" applyNumberFormat="0" applyBorder="0" applyAlignment="0" applyProtection="0">
      <alignment vertical="center"/>
    </xf>
    <xf numFmtId="0" fontId="114" fillId="32" borderId="0" applyNumberFormat="0" applyBorder="0" applyAlignment="0" applyProtection="0">
      <alignment vertical="center"/>
    </xf>
    <xf numFmtId="0" fontId="114" fillId="32" borderId="0" applyNumberFormat="0" applyBorder="0" applyAlignment="0" applyProtection="0">
      <alignment vertical="center"/>
    </xf>
    <xf numFmtId="0" fontId="114" fillId="32" borderId="0" applyNumberFormat="0" applyBorder="0" applyAlignment="0" applyProtection="0">
      <alignment vertical="center"/>
    </xf>
    <xf numFmtId="176" fontId="1" fillId="0" borderId="0" applyNumberFormat="0" applyFont="0" applyFill="0" applyBorder="0" applyProtection="0">
      <alignment horizontal="centerContinuous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6" fillId="33" borderId="48" applyNumberFormat="0" applyAlignment="0" applyProtection="0">
      <alignment vertical="center"/>
    </xf>
    <xf numFmtId="0" fontId="116" fillId="33" borderId="48" applyNumberFormat="0" applyAlignment="0" applyProtection="0">
      <alignment vertical="center"/>
    </xf>
    <xf numFmtId="0" fontId="116" fillId="33" borderId="48" applyNumberFormat="0" applyAlignment="0" applyProtection="0">
      <alignment vertical="center"/>
    </xf>
    <xf numFmtId="0" fontId="116" fillId="33" borderId="48" applyNumberFormat="0" applyAlignment="0" applyProtection="0">
      <alignment vertical="center"/>
    </xf>
    <xf numFmtId="0" fontId="116" fillId="33" borderId="48" applyNumberFormat="0" applyAlignment="0" applyProtection="0">
      <alignment vertical="center"/>
    </xf>
    <xf numFmtId="0" fontId="116" fillId="33" borderId="48" applyNumberFormat="0" applyAlignment="0" applyProtection="0">
      <alignment vertical="center"/>
    </xf>
    <xf numFmtId="0" fontId="116" fillId="33" borderId="48" applyNumberFormat="0" applyAlignment="0" applyProtection="0">
      <alignment vertical="center"/>
    </xf>
    <xf numFmtId="0" fontId="116" fillId="33" borderId="48" applyNumberFormat="0" applyAlignment="0" applyProtection="0">
      <alignment vertical="center"/>
    </xf>
    <xf numFmtId="3" fontId="130" fillId="0" borderId="0">
      <alignment vertical="center" wrapText="1"/>
    </xf>
    <xf numFmtId="3" fontId="131" fillId="0" borderId="0">
      <alignment vertical="center" wrapText="1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8" fontId="8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78" fontId="82" fillId="0" borderId="0" applyFont="0" applyFill="0" applyBorder="0" applyAlignment="0" applyProtection="0"/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36" fillId="0" borderId="0"/>
    <xf numFmtId="0" fontId="4" fillId="0" borderId="0"/>
    <xf numFmtId="0" fontId="36" fillId="0" borderId="0"/>
    <xf numFmtId="0" fontId="4" fillId="0" borderId="0"/>
    <xf numFmtId="0" fontId="36" fillId="0" borderId="0"/>
    <xf numFmtId="0" fontId="4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36" fillId="0" borderId="0"/>
    <xf numFmtId="177" fontId="4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6" fillId="0" borderId="0"/>
    <xf numFmtId="211" fontId="4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17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8" fillId="0" borderId="50" applyNumberFormat="0" applyFill="0" applyAlignment="0" applyProtection="0">
      <alignment vertical="center"/>
    </xf>
    <xf numFmtId="0" fontId="118" fillId="0" borderId="50" applyNumberFormat="0" applyFill="0" applyAlignment="0" applyProtection="0">
      <alignment vertical="center"/>
    </xf>
    <xf numFmtId="0" fontId="118" fillId="0" borderId="50" applyNumberFormat="0" applyFill="0" applyAlignment="0" applyProtection="0">
      <alignment vertical="center"/>
    </xf>
    <xf numFmtId="0" fontId="118" fillId="0" borderId="50" applyNumberFormat="0" applyFill="0" applyAlignment="0" applyProtection="0">
      <alignment vertical="center"/>
    </xf>
    <xf numFmtId="0" fontId="118" fillId="0" borderId="50" applyNumberFormat="0" applyFill="0" applyAlignment="0" applyProtection="0">
      <alignment vertical="center"/>
    </xf>
    <xf numFmtId="0" fontId="118" fillId="0" borderId="50" applyNumberFormat="0" applyFill="0" applyAlignment="0" applyProtection="0">
      <alignment vertical="center"/>
    </xf>
    <xf numFmtId="0" fontId="118" fillId="0" borderId="50" applyNumberFormat="0" applyFill="0" applyAlignment="0" applyProtection="0">
      <alignment vertical="center"/>
    </xf>
    <xf numFmtId="0" fontId="118" fillId="0" borderId="50" applyNumberFormat="0" applyFill="0" applyAlignment="0" applyProtection="0">
      <alignment vertical="center"/>
    </xf>
    <xf numFmtId="227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229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0" fontId="119" fillId="16" borderId="45" applyNumberFormat="0" applyAlignment="0" applyProtection="0">
      <alignment vertical="center"/>
    </xf>
    <xf numFmtId="0" fontId="119" fillId="16" borderId="45" applyNumberFormat="0" applyAlignment="0" applyProtection="0">
      <alignment vertical="center"/>
    </xf>
    <xf numFmtId="0" fontId="119" fillId="16" borderId="45" applyNumberFormat="0" applyAlignment="0" applyProtection="0">
      <alignment vertical="center"/>
    </xf>
    <xf numFmtId="0" fontId="119" fillId="16" borderId="45" applyNumberFormat="0" applyAlignment="0" applyProtection="0">
      <alignment vertical="center"/>
    </xf>
    <xf numFmtId="0" fontId="119" fillId="16" borderId="45" applyNumberFormat="0" applyAlignment="0" applyProtection="0">
      <alignment vertical="center"/>
    </xf>
    <xf numFmtId="0" fontId="119" fillId="16" borderId="45" applyNumberFormat="0" applyAlignment="0" applyProtection="0">
      <alignment vertical="center"/>
    </xf>
    <xf numFmtId="0" fontId="119" fillId="16" borderId="45" applyNumberFormat="0" applyAlignment="0" applyProtection="0">
      <alignment vertical="center"/>
    </xf>
    <xf numFmtId="0" fontId="119" fillId="16" borderId="45" applyNumberFormat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2" fillId="0" borderId="52" applyNumberFormat="0" applyFill="0" applyAlignment="0" applyProtection="0">
      <alignment vertical="center"/>
    </xf>
    <xf numFmtId="0" fontId="122" fillId="0" borderId="52" applyNumberFormat="0" applyFill="0" applyAlignment="0" applyProtection="0">
      <alignment vertical="center"/>
    </xf>
    <xf numFmtId="0" fontId="122" fillId="0" borderId="52" applyNumberFormat="0" applyFill="0" applyAlignment="0" applyProtection="0">
      <alignment vertical="center"/>
    </xf>
    <xf numFmtId="0" fontId="122" fillId="0" borderId="52" applyNumberFormat="0" applyFill="0" applyAlignment="0" applyProtection="0">
      <alignment vertical="center"/>
    </xf>
    <xf numFmtId="0" fontId="122" fillId="0" borderId="52" applyNumberFormat="0" applyFill="0" applyAlignment="0" applyProtection="0">
      <alignment vertical="center"/>
    </xf>
    <xf numFmtId="0" fontId="122" fillId="0" borderId="52" applyNumberFormat="0" applyFill="0" applyAlignment="0" applyProtection="0">
      <alignment vertical="center"/>
    </xf>
    <xf numFmtId="0" fontId="122" fillId="0" borderId="52" applyNumberFormat="0" applyFill="0" applyAlignment="0" applyProtection="0">
      <alignment vertical="center"/>
    </xf>
    <xf numFmtId="0" fontId="122" fillId="0" borderId="52" applyNumberFormat="0" applyFill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4" fillId="13" borderId="0" applyNumberFormat="0" applyBorder="0" applyAlignment="0" applyProtection="0">
      <alignment vertical="center"/>
    </xf>
    <xf numFmtId="0" fontId="124" fillId="13" borderId="0" applyNumberFormat="0" applyBorder="0" applyAlignment="0" applyProtection="0">
      <alignment vertical="center"/>
    </xf>
    <xf numFmtId="0" fontId="124" fillId="13" borderId="0" applyNumberFormat="0" applyBorder="0" applyAlignment="0" applyProtection="0">
      <alignment vertical="center"/>
    </xf>
    <xf numFmtId="0" fontId="124" fillId="13" borderId="0" applyNumberFormat="0" applyBorder="0" applyAlignment="0" applyProtection="0">
      <alignment vertical="center"/>
    </xf>
    <xf numFmtId="0" fontId="124" fillId="13" borderId="0" applyNumberFormat="0" applyBorder="0" applyAlignment="0" applyProtection="0">
      <alignment vertical="center"/>
    </xf>
    <xf numFmtId="0" fontId="124" fillId="13" borderId="0" applyNumberFormat="0" applyBorder="0" applyAlignment="0" applyProtection="0">
      <alignment vertical="center"/>
    </xf>
    <xf numFmtId="0" fontId="124" fillId="13" borderId="0" applyNumberFormat="0" applyBorder="0" applyAlignment="0" applyProtection="0">
      <alignment vertical="center"/>
    </xf>
    <xf numFmtId="0" fontId="124" fillId="13" borderId="0" applyNumberFormat="0" applyBorder="0" applyAlignment="0" applyProtection="0">
      <alignment vertical="center"/>
    </xf>
    <xf numFmtId="0" fontId="125" fillId="29" borderId="54" applyNumberFormat="0" applyAlignment="0" applyProtection="0">
      <alignment vertical="center"/>
    </xf>
    <xf numFmtId="0" fontId="125" fillId="29" borderId="54" applyNumberFormat="0" applyAlignment="0" applyProtection="0">
      <alignment vertical="center"/>
    </xf>
    <xf numFmtId="0" fontId="125" fillId="29" borderId="54" applyNumberFormat="0" applyAlignment="0" applyProtection="0">
      <alignment vertical="center"/>
    </xf>
    <xf numFmtId="0" fontId="125" fillId="29" borderId="54" applyNumberFormat="0" applyAlignment="0" applyProtection="0">
      <alignment vertical="center"/>
    </xf>
    <xf numFmtId="0" fontId="125" fillId="29" borderId="54" applyNumberFormat="0" applyAlignment="0" applyProtection="0">
      <alignment vertical="center"/>
    </xf>
    <xf numFmtId="0" fontId="125" fillId="29" borderId="54" applyNumberFormat="0" applyAlignment="0" applyProtection="0">
      <alignment vertical="center"/>
    </xf>
    <xf numFmtId="0" fontId="125" fillId="29" borderId="54" applyNumberFormat="0" applyAlignment="0" applyProtection="0">
      <alignment vertical="center"/>
    </xf>
    <xf numFmtId="0" fontId="125" fillId="29" borderId="54" applyNumberFormat="0" applyAlignment="0" applyProtection="0">
      <alignment vertical="center"/>
    </xf>
    <xf numFmtId="189" fontId="1" fillId="0" borderId="0" applyFont="0" applyFill="0" applyBorder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248" fontId="1" fillId="0" borderId="55" applyFont="0" applyFill="0" applyBorder="0" applyAlignment="0" applyProtection="0">
      <alignment vertical="center"/>
    </xf>
    <xf numFmtId="249" fontId="1" fillId="0" borderId="6" applyFont="0" applyFill="0" applyBorder="0" applyAlignment="0" applyProtection="0">
      <alignment vertical="center"/>
    </xf>
    <xf numFmtId="234" fontId="1" fillId="0" borderId="0" applyFont="0" applyFill="0" applyBorder="0" applyAlignment="0" applyProtection="0">
      <alignment vertical="center"/>
    </xf>
    <xf numFmtId="235" fontId="1" fillId="0" borderId="0" applyFont="0" applyFill="0" applyBorder="0" applyAlignment="0" applyProtection="0">
      <alignment vertical="center"/>
    </xf>
    <xf numFmtId="40" fontId="4" fillId="0" borderId="18"/>
    <xf numFmtId="250" fontId="1" fillId="4" borderId="9" applyFont="0" applyFill="0" applyBorder="0" applyAlignment="0" applyProtection="0"/>
    <xf numFmtId="251" fontId="1" fillId="0" borderId="7" applyFont="0" applyFill="0" applyBorder="0" applyAlignment="0" applyProtection="0"/>
    <xf numFmtId="252" fontId="1" fillId="0" borderId="56" applyFont="0" applyFill="0" applyBorder="0" applyAlignment="0" applyProtection="0"/>
    <xf numFmtId="253" fontId="1" fillId="0" borderId="6" applyFont="0" applyFill="0" applyBorder="0" applyAlignment="0" applyProtection="0"/>
    <xf numFmtId="238" fontId="1" fillId="0" borderId="7"/>
    <xf numFmtId="201" fontId="108" fillId="0" borderId="9">
      <alignment vertical="center"/>
    </xf>
    <xf numFmtId="42" fontId="109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09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2" fontId="109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42" fontId="109" fillId="0" borderId="0" applyFont="0" applyFill="0" applyBorder="0" applyAlignment="0" applyProtection="0">
      <alignment vertical="center"/>
    </xf>
    <xf numFmtId="0" fontId="133" fillId="0" borderId="0">
      <alignment vertical="center"/>
    </xf>
    <xf numFmtId="0" fontId="13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3" fillId="0" borderId="0">
      <alignment vertical="center"/>
    </xf>
    <xf numFmtId="0" fontId="133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1" fillId="0" borderId="0"/>
    <xf numFmtId="0" fontId="133" fillId="0" borderId="0">
      <alignment vertical="center"/>
    </xf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>
      <alignment vertical="center"/>
    </xf>
    <xf numFmtId="0" fontId="1" fillId="0" borderId="0"/>
    <xf numFmtId="0" fontId="132" fillId="0" borderId="0">
      <alignment vertical="center"/>
    </xf>
    <xf numFmtId="0" fontId="1" fillId="0" borderId="0"/>
    <xf numFmtId="0" fontId="1" fillId="0" borderId="0"/>
    <xf numFmtId="0" fontId="1" fillId="0" borderId="0"/>
    <xf numFmtId="0" fontId="132" fillId="0" borderId="0">
      <alignment vertical="center"/>
    </xf>
    <xf numFmtId="0" fontId="1" fillId="0" borderId="0"/>
    <xf numFmtId="0" fontId="132" fillId="0" borderId="0">
      <alignment vertical="center"/>
    </xf>
    <xf numFmtId="0" fontId="1" fillId="0" borderId="0"/>
    <xf numFmtId="0" fontId="13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2" fillId="0" borderId="0">
      <alignment vertical="center"/>
    </xf>
    <xf numFmtId="0" fontId="1" fillId="0" borderId="0"/>
    <xf numFmtId="0" fontId="1" fillId="0" borderId="0">
      <alignment vertical="center"/>
    </xf>
    <xf numFmtId="0" fontId="133" fillId="0" borderId="0">
      <alignment vertical="center"/>
    </xf>
    <xf numFmtId="0" fontId="5" fillId="0" borderId="0" applyProtection="0"/>
    <xf numFmtId="0" fontId="1" fillId="0" borderId="0"/>
    <xf numFmtId="0" fontId="1" fillId="0" borderId="0"/>
    <xf numFmtId="0" fontId="1" fillId="0" borderId="0"/>
    <xf numFmtId="0" fontId="132" fillId="0" borderId="0">
      <alignment vertical="center"/>
    </xf>
    <xf numFmtId="0" fontId="1" fillId="0" borderId="0"/>
    <xf numFmtId="0" fontId="132" fillId="0" borderId="0">
      <alignment vertical="center"/>
    </xf>
    <xf numFmtId="0" fontId="1" fillId="0" borderId="0"/>
    <xf numFmtId="0" fontId="132" fillId="0" borderId="0">
      <alignment vertical="center"/>
    </xf>
    <xf numFmtId="0" fontId="1" fillId="0" borderId="0"/>
    <xf numFmtId="0" fontId="1" fillId="0" borderId="0"/>
    <xf numFmtId="0" fontId="1" fillId="0" borderId="0"/>
    <xf numFmtId="0" fontId="13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32" fillId="0" borderId="0">
      <alignment vertical="center"/>
    </xf>
    <xf numFmtId="0" fontId="132" fillId="0" borderId="0">
      <alignment vertical="center"/>
    </xf>
    <xf numFmtId="0" fontId="132" fillId="0" borderId="0">
      <alignment vertical="center"/>
    </xf>
    <xf numFmtId="0" fontId="1" fillId="0" borderId="0">
      <alignment vertical="center"/>
    </xf>
    <xf numFmtId="0" fontId="1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3" fillId="0" borderId="0">
      <alignment vertical="center"/>
    </xf>
    <xf numFmtId="0" fontId="1" fillId="0" borderId="0">
      <alignment vertical="center"/>
    </xf>
    <xf numFmtId="0" fontId="133" fillId="0" borderId="0">
      <alignment vertical="center"/>
    </xf>
    <xf numFmtId="0" fontId="133" fillId="0" borderId="0">
      <alignment vertical="center"/>
    </xf>
    <xf numFmtId="0" fontId="1" fillId="0" borderId="0">
      <alignment vertical="center"/>
    </xf>
    <xf numFmtId="0" fontId="133" fillId="0" borderId="0">
      <alignment vertical="center"/>
    </xf>
    <xf numFmtId="0" fontId="1" fillId="0" borderId="0"/>
    <xf numFmtId="0" fontId="132" fillId="0" borderId="0">
      <alignment vertical="center"/>
    </xf>
    <xf numFmtId="38" fontId="46" fillId="0" borderId="0" applyNumberFormat="0" applyFont="0" applyFill="0" applyBorder="0" applyAlignment="0" applyProtection="0">
      <protection locked="0"/>
    </xf>
    <xf numFmtId="43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41" fontId="91" fillId="0" borderId="0" xfId="0" applyNumberFormat="1" applyFont="1" applyFill="1" applyAlignment="1">
      <alignment vertical="center"/>
    </xf>
    <xf numFmtId="41" fontId="91" fillId="0" borderId="0" xfId="0" applyNumberFormat="1" applyFont="1" applyFill="1" applyBorder="1" applyAlignment="1">
      <alignment horizontal="left" vertical="center"/>
    </xf>
    <xf numFmtId="41" fontId="91" fillId="0" borderId="0" xfId="0" applyNumberFormat="1" applyFont="1" applyFill="1" applyBorder="1" applyAlignment="1">
      <alignment vertical="center"/>
    </xf>
    <xf numFmtId="41" fontId="91" fillId="0" borderId="0" xfId="0" applyNumberFormat="1" applyFont="1" applyFill="1" applyBorder="1" applyAlignment="1">
      <alignment horizontal="center" vertical="center"/>
    </xf>
    <xf numFmtId="41" fontId="91" fillId="0" borderId="0" xfId="1343" applyNumberFormat="1" applyFont="1" applyFill="1" applyBorder="1" applyAlignment="1">
      <alignment horizontal="right" vertical="center"/>
    </xf>
    <xf numFmtId="0" fontId="92" fillId="0" borderId="0" xfId="2049" applyFont="1" applyBorder="1" applyAlignment="1">
      <alignment horizontal="right" wrapText="1"/>
    </xf>
    <xf numFmtId="0" fontId="92" fillId="0" borderId="0" xfId="2049" applyFont="1" applyBorder="1" applyAlignment="1">
      <alignment vertical="center"/>
    </xf>
    <xf numFmtId="0" fontId="93" fillId="0" borderId="0" xfId="2049" applyFont="1">
      <alignment vertical="center"/>
    </xf>
    <xf numFmtId="41" fontId="91" fillId="0" borderId="0" xfId="0" applyNumberFormat="1" applyFont="1" applyFill="1" applyBorder="1" applyAlignment="1">
      <alignment vertical="center" shrinkToFit="1"/>
    </xf>
    <xf numFmtId="41" fontId="91" fillId="0" borderId="0" xfId="1343" applyFont="1" applyFill="1" applyBorder="1" applyAlignment="1">
      <alignment vertical="center"/>
    </xf>
    <xf numFmtId="9" fontId="91" fillId="0" borderId="0" xfId="1320" applyFont="1" applyFill="1" applyBorder="1" applyAlignment="1">
      <alignment vertical="center"/>
    </xf>
    <xf numFmtId="200" fontId="91" fillId="0" borderId="0" xfId="1343" applyNumberFormat="1" applyFont="1" applyFill="1" applyBorder="1" applyAlignment="1">
      <alignment horizontal="right" vertical="center"/>
    </xf>
    <xf numFmtId="200" fontId="91" fillId="0" borderId="0" xfId="1343" applyNumberFormat="1" applyFont="1" applyFill="1" applyBorder="1" applyAlignment="1">
      <alignment horizontal="center" vertical="center"/>
    </xf>
    <xf numFmtId="41" fontId="93" fillId="0" borderId="0" xfId="0" applyNumberFormat="1" applyFont="1" applyFill="1" applyBorder="1" applyAlignment="1">
      <alignment vertical="center"/>
    </xf>
    <xf numFmtId="41" fontId="93" fillId="0" borderId="0" xfId="0" applyNumberFormat="1" applyFont="1" applyFill="1" applyAlignment="1">
      <alignment vertical="center"/>
    </xf>
    <xf numFmtId="41" fontId="95" fillId="0" borderId="0" xfId="0" applyNumberFormat="1" applyFont="1" applyFill="1" applyAlignment="1">
      <alignment horizontal="center" vertical="center"/>
    </xf>
    <xf numFmtId="41" fontId="95" fillId="0" borderId="0" xfId="0" applyNumberFormat="1" applyFont="1" applyFill="1" applyBorder="1" applyAlignment="1">
      <alignment horizontal="center" vertical="center"/>
    </xf>
    <xf numFmtId="0" fontId="93" fillId="0" borderId="0" xfId="0" applyFont="1" applyFill="1" applyBorder="1"/>
    <xf numFmtId="41" fontId="93" fillId="0" borderId="0" xfId="1343" applyNumberFormat="1" applyFont="1" applyFill="1" applyBorder="1" applyAlignment="1">
      <alignment vertical="center"/>
    </xf>
    <xf numFmtId="41" fontId="95" fillId="8" borderId="0" xfId="0" applyNumberFormat="1" applyFont="1" applyFill="1" applyAlignment="1">
      <alignment horizontal="center" vertical="center"/>
    </xf>
    <xf numFmtId="41" fontId="95" fillId="8" borderId="0" xfId="0" applyNumberFormat="1" applyFont="1" applyFill="1" applyBorder="1" applyAlignment="1">
      <alignment horizontal="center" vertical="center"/>
    </xf>
    <xf numFmtId="0" fontId="91" fillId="0" borderId="0" xfId="0" applyNumberFormat="1" applyFont="1" applyFill="1" applyBorder="1" applyAlignment="1">
      <alignment horizontal="center" vertical="center"/>
    </xf>
    <xf numFmtId="0" fontId="93" fillId="9" borderId="0" xfId="0" applyFont="1" applyFill="1" applyBorder="1"/>
    <xf numFmtId="41" fontId="91" fillId="0" borderId="0" xfId="0" applyNumberFormat="1" applyFont="1" applyAlignment="1">
      <alignment vertical="center"/>
    </xf>
    <xf numFmtId="41" fontId="93" fillId="0" borderId="0" xfId="0" applyNumberFormat="1" applyFont="1" applyAlignment="1">
      <alignment vertical="center"/>
    </xf>
    <xf numFmtId="41" fontId="91" fillId="0" borderId="0" xfId="0" applyNumberFormat="1" applyFont="1" applyAlignment="1">
      <alignment horizontal="left" vertical="center"/>
    </xf>
    <xf numFmtId="41" fontId="91" fillId="0" borderId="0" xfId="0" applyNumberFormat="1" applyFont="1" applyAlignment="1">
      <alignment horizontal="center" vertical="center"/>
    </xf>
    <xf numFmtId="41" fontId="91" fillId="0" borderId="0" xfId="1343" applyFont="1" applyFill="1" applyBorder="1" applyAlignment="1">
      <alignment horizontal="center" vertical="center"/>
    </xf>
    <xf numFmtId="0" fontId="93" fillId="0" borderId="0" xfId="0" applyFont="1" applyFill="1"/>
    <xf numFmtId="0" fontId="103" fillId="0" borderId="0" xfId="2063" applyFont="1" applyAlignment="1">
      <alignment vertical="center"/>
    </xf>
    <xf numFmtId="49" fontId="103" fillId="0" borderId="0" xfId="2063" applyNumberFormat="1" applyFont="1" applyAlignment="1">
      <alignment horizontal="center" vertical="center"/>
    </xf>
    <xf numFmtId="0" fontId="103" fillId="0" borderId="0" xfId="2063" applyFont="1" applyAlignment="1">
      <alignment horizontal="center" vertical="center"/>
    </xf>
    <xf numFmtId="239" fontId="103" fillId="0" borderId="0" xfId="2063" applyNumberFormat="1" applyFont="1" applyAlignment="1">
      <alignment vertical="center"/>
    </xf>
    <xf numFmtId="49" fontId="103" fillId="0" borderId="0" xfId="2063" applyNumberFormat="1" applyFont="1" applyAlignment="1">
      <alignment horizontal="justify" vertical="center"/>
    </xf>
    <xf numFmtId="0" fontId="104" fillId="0" borderId="0" xfId="2063" applyFont="1" applyAlignment="1">
      <alignment vertical="center"/>
    </xf>
    <xf numFmtId="49" fontId="104" fillId="0" borderId="0" xfId="2063" applyNumberFormat="1" applyFont="1" applyAlignment="1">
      <alignment horizontal="center" vertical="center"/>
    </xf>
    <xf numFmtId="0" fontId="104" fillId="0" borderId="0" xfId="2063" applyFont="1" applyAlignment="1">
      <alignment horizontal="center" vertical="center"/>
    </xf>
    <xf numFmtId="239" fontId="104" fillId="0" borderId="0" xfId="2063" applyNumberFormat="1" applyFont="1" applyAlignment="1">
      <alignment vertical="center"/>
    </xf>
    <xf numFmtId="41" fontId="101" fillId="0" borderId="0" xfId="2064" applyNumberFormat="1" applyFont="1" applyAlignment="1">
      <alignment vertical="center"/>
    </xf>
    <xf numFmtId="0" fontId="98" fillId="0" borderId="0" xfId="2064" applyFont="1" applyAlignment="1">
      <alignment vertical="center"/>
    </xf>
    <xf numFmtId="0" fontId="98" fillId="0" borderId="0" xfId="2064" applyFont="1"/>
    <xf numFmtId="0" fontId="98" fillId="0" borderId="37" xfId="2064" applyFont="1" applyBorder="1" applyAlignment="1">
      <alignment horizontal="center" vertical="center"/>
    </xf>
    <xf numFmtId="41" fontId="98" fillId="0" borderId="37" xfId="2061" applyFont="1" applyBorder="1" applyAlignment="1">
      <alignment vertical="center"/>
    </xf>
    <xf numFmtId="0" fontId="98" fillId="0" borderId="37" xfId="2064" applyFont="1" applyBorder="1" applyAlignment="1">
      <alignment horizontal="right" vertical="center"/>
    </xf>
    <xf numFmtId="0" fontId="98" fillId="0" borderId="38" xfId="2064" applyFont="1" applyBorder="1" applyAlignment="1">
      <alignment vertical="center"/>
    </xf>
    <xf numFmtId="0" fontId="98" fillId="0" borderId="9" xfId="2064" applyFont="1" applyBorder="1" applyAlignment="1">
      <alignment horizontal="center" vertical="center"/>
    </xf>
    <xf numFmtId="41" fontId="98" fillId="0" borderId="9" xfId="2061" applyFont="1" applyBorder="1" applyAlignment="1">
      <alignment vertical="center"/>
    </xf>
    <xf numFmtId="0" fontId="98" fillId="0" borderId="9" xfId="2064" applyFont="1" applyBorder="1" applyAlignment="1">
      <alignment horizontal="right" vertical="center"/>
    </xf>
    <xf numFmtId="0" fontId="98" fillId="0" borderId="20" xfId="2064" applyFont="1" applyBorder="1" applyAlignment="1">
      <alignment vertical="center"/>
    </xf>
    <xf numFmtId="0" fontId="99" fillId="0" borderId="9" xfId="2064" applyFont="1" applyBorder="1" applyAlignment="1">
      <alignment horizontal="center" vertical="center"/>
    </xf>
    <xf numFmtId="41" fontId="99" fillId="0" borderId="9" xfId="2061" applyFont="1" applyBorder="1" applyAlignment="1">
      <alignment vertical="center"/>
    </xf>
    <xf numFmtId="41" fontId="98" fillId="0" borderId="0" xfId="2064" applyNumberFormat="1" applyFont="1"/>
    <xf numFmtId="0" fontId="98" fillId="0" borderId="20" xfId="2064" applyFont="1" applyBorder="1" applyAlignment="1">
      <alignment vertical="center" wrapText="1"/>
    </xf>
    <xf numFmtId="240" fontId="98" fillId="0" borderId="9" xfId="2061" applyNumberFormat="1" applyFont="1" applyBorder="1" applyAlignment="1">
      <alignment vertical="center"/>
    </xf>
    <xf numFmtId="41" fontId="99" fillId="0" borderId="1" xfId="2061" applyFont="1" applyBorder="1" applyAlignment="1">
      <alignment vertical="center"/>
    </xf>
    <xf numFmtId="0" fontId="98" fillId="0" borderId="1" xfId="2064" applyFont="1" applyBorder="1" applyAlignment="1">
      <alignment horizontal="right" vertical="center"/>
    </xf>
    <xf numFmtId="41" fontId="98" fillId="0" borderId="36" xfId="2064" applyNumberFormat="1" applyFont="1" applyBorder="1" applyAlignment="1">
      <alignment vertical="center"/>
    </xf>
    <xf numFmtId="41" fontId="98" fillId="0" borderId="0" xfId="2061" applyFont="1"/>
    <xf numFmtId="41" fontId="91" fillId="10" borderId="0" xfId="0" applyNumberFormat="1" applyFont="1" applyFill="1" applyAlignment="1">
      <alignment vertical="center"/>
    </xf>
    <xf numFmtId="41" fontId="93" fillId="10" borderId="0" xfId="0" applyNumberFormat="1" applyFont="1" applyFill="1" applyAlignment="1">
      <alignment horizontal="left" vertical="center"/>
    </xf>
    <xf numFmtId="41" fontId="93" fillId="10" borderId="0" xfId="0" applyNumberFormat="1" applyFont="1" applyFill="1" applyAlignment="1">
      <alignment vertical="center"/>
    </xf>
    <xf numFmtId="41" fontId="93" fillId="10" borderId="0" xfId="0" applyNumberFormat="1" applyFont="1" applyFill="1" applyAlignment="1">
      <alignment horizontal="center" vertical="center"/>
    </xf>
    <xf numFmtId="41" fontId="93" fillId="10" borderId="0" xfId="1343" applyFont="1" applyFill="1" applyBorder="1" applyAlignment="1">
      <alignment horizontal="right" vertical="center"/>
    </xf>
    <xf numFmtId="41" fontId="95" fillId="10" borderId="0" xfId="0" applyNumberFormat="1" applyFont="1" applyFill="1" applyAlignment="1">
      <alignment horizontal="right" vertical="center"/>
    </xf>
    <xf numFmtId="41" fontId="95" fillId="0" borderId="9" xfId="0" applyNumberFormat="1" applyFont="1" applyFill="1" applyBorder="1" applyAlignment="1">
      <alignment horizontal="center" vertical="center"/>
    </xf>
    <xf numFmtId="41" fontId="95" fillId="0" borderId="9" xfId="0" applyNumberFormat="1" applyFont="1" applyFill="1" applyBorder="1" applyAlignment="1">
      <alignment horizontal="left" vertical="center"/>
    </xf>
    <xf numFmtId="41" fontId="95" fillId="0" borderId="9" xfId="0" applyNumberFormat="1" applyFont="1" applyFill="1" applyBorder="1" applyAlignment="1">
      <alignment vertical="center"/>
    </xf>
    <xf numFmtId="41" fontId="95" fillId="0" borderId="9" xfId="1343" applyNumberFormat="1" applyFont="1" applyFill="1" applyBorder="1" applyAlignment="1">
      <alignment horizontal="center" vertical="center"/>
    </xf>
    <xf numFmtId="41" fontId="95" fillId="0" borderId="9" xfId="1343" applyNumberFormat="1" applyFont="1" applyFill="1" applyBorder="1" applyAlignment="1">
      <alignment vertical="center"/>
    </xf>
    <xf numFmtId="41" fontId="93" fillId="0" borderId="9" xfId="0" applyNumberFormat="1" applyFont="1" applyFill="1" applyBorder="1" applyAlignment="1">
      <alignment horizontal="left" vertical="center"/>
    </xf>
    <xf numFmtId="41" fontId="93" fillId="0" borderId="9" xfId="0" applyNumberFormat="1" applyFont="1" applyFill="1" applyBorder="1" applyAlignment="1">
      <alignment horizontal="center" vertical="center"/>
    </xf>
    <xf numFmtId="41" fontId="93" fillId="0" borderId="9" xfId="1343" applyNumberFormat="1" applyFont="1" applyFill="1" applyBorder="1" applyAlignment="1">
      <alignment horizontal="center" vertical="center"/>
    </xf>
    <xf numFmtId="41" fontId="93" fillId="0" borderId="9" xfId="1343" applyNumberFormat="1" applyFont="1" applyFill="1" applyBorder="1" applyAlignment="1">
      <alignment vertical="center"/>
    </xf>
    <xf numFmtId="41" fontId="97" fillId="0" borderId="9" xfId="0" applyNumberFormat="1" applyFont="1" applyFill="1" applyBorder="1" applyAlignment="1">
      <alignment horizontal="center" vertical="center"/>
    </xf>
    <xf numFmtId="41" fontId="93" fillId="0" borderId="9" xfId="1343" applyNumberFormat="1" applyFont="1" applyFill="1" applyBorder="1" applyAlignment="1">
      <alignment horizontal="right" vertical="center"/>
    </xf>
    <xf numFmtId="41" fontId="96" fillId="0" borderId="9" xfId="0" applyNumberFormat="1" applyFont="1" applyFill="1" applyBorder="1" applyAlignment="1">
      <alignment vertical="center"/>
    </xf>
    <xf numFmtId="41" fontId="95" fillId="0" borderId="9" xfId="1343" applyNumberFormat="1" applyFont="1" applyFill="1" applyBorder="1" applyAlignment="1">
      <alignment horizontal="right" vertical="center"/>
    </xf>
    <xf numFmtId="200" fontId="93" fillId="10" borderId="0" xfId="1343" applyNumberFormat="1" applyFont="1" applyFill="1" applyBorder="1" applyAlignment="1">
      <alignment horizontal="right" vertical="center"/>
    </xf>
    <xf numFmtId="41" fontId="93" fillId="0" borderId="9" xfId="1343" applyFont="1" applyFill="1" applyBorder="1" applyAlignment="1">
      <alignment vertical="center" shrinkToFit="1"/>
    </xf>
    <xf numFmtId="0" fontId="93" fillId="0" borderId="9" xfId="0" applyNumberFormat="1" applyFont="1" applyFill="1" applyBorder="1" applyAlignment="1">
      <alignment horizontal="center" vertical="center"/>
    </xf>
    <xf numFmtId="200" fontId="93" fillId="0" borderId="9" xfId="0" applyNumberFormat="1" applyFont="1" applyFill="1" applyBorder="1" applyAlignment="1">
      <alignment horizontal="center" vertical="center"/>
    </xf>
    <xf numFmtId="41" fontId="93" fillId="0" borderId="9" xfId="0" applyNumberFormat="1" applyFont="1" applyFill="1" applyBorder="1" applyAlignment="1">
      <alignment horizontal="right" vertical="center"/>
    </xf>
    <xf numFmtId="176" fontId="93" fillId="0" borderId="9" xfId="0" applyNumberFormat="1" applyFont="1" applyFill="1" applyBorder="1" applyAlignment="1">
      <alignment horizontal="right" vertical="center"/>
    </xf>
    <xf numFmtId="41" fontId="95" fillId="0" borderId="9" xfId="1343" applyFont="1" applyFill="1" applyBorder="1" applyAlignment="1">
      <alignment horizontal="center" vertical="center"/>
    </xf>
    <xf numFmtId="200" fontId="95" fillId="0" borderId="9" xfId="0" applyNumberFormat="1" applyFont="1" applyFill="1" applyBorder="1" applyAlignment="1">
      <alignment horizontal="right" vertical="center"/>
    </xf>
    <xf numFmtId="41" fontId="95" fillId="0" borderId="9" xfId="1343" applyFont="1" applyFill="1" applyBorder="1" applyAlignment="1">
      <alignment vertical="center"/>
    </xf>
    <xf numFmtId="0" fontId="93" fillId="0" borderId="9" xfId="0" applyFont="1" applyFill="1" applyBorder="1"/>
    <xf numFmtId="0" fontId="93" fillId="10" borderId="0" xfId="0" applyFont="1" applyFill="1" applyAlignment="1">
      <alignment horizontal="center" vertical="center"/>
    </xf>
    <xf numFmtId="200" fontId="93" fillId="10" borderId="0" xfId="1343" applyNumberFormat="1" applyFont="1" applyFill="1" applyBorder="1" applyAlignment="1">
      <alignment horizontal="center" vertical="center"/>
    </xf>
    <xf numFmtId="0" fontId="95" fillId="0" borderId="9" xfId="1343" applyNumberFormat="1" applyFont="1" applyFill="1" applyBorder="1" applyAlignment="1">
      <alignment horizontal="center" vertical="center"/>
    </xf>
    <xf numFmtId="200" fontId="95" fillId="0" borderId="9" xfId="0" applyNumberFormat="1" applyFont="1" applyFill="1" applyBorder="1" applyAlignment="1">
      <alignment horizontal="center" vertical="center"/>
    </xf>
    <xf numFmtId="41" fontId="93" fillId="0" borderId="9" xfId="0" applyNumberFormat="1" applyFont="1" applyFill="1" applyBorder="1" applyAlignment="1">
      <alignment horizontal="center" vertical="center" wrapText="1"/>
    </xf>
    <xf numFmtId="236" fontId="93" fillId="0" borderId="9" xfId="1343" applyNumberFormat="1" applyFont="1" applyFill="1" applyBorder="1" applyAlignment="1">
      <alignment horizontal="center" vertical="center"/>
    </xf>
    <xf numFmtId="3" fontId="90" fillId="0" borderId="9" xfId="1343" applyNumberFormat="1" applyFont="1" applyFill="1" applyBorder="1" applyAlignment="1">
      <alignment vertical="center"/>
    </xf>
    <xf numFmtId="41" fontId="93" fillId="10" borderId="27" xfId="0" applyNumberFormat="1" applyFont="1" applyFill="1" applyBorder="1" applyAlignment="1">
      <alignment horizontal="left" vertical="center"/>
    </xf>
    <xf numFmtId="41" fontId="93" fillId="10" borderId="27" xfId="0" applyNumberFormat="1" applyFont="1" applyFill="1" applyBorder="1" applyAlignment="1">
      <alignment horizontal="center" vertical="center"/>
    </xf>
    <xf numFmtId="9" fontId="93" fillId="10" borderId="27" xfId="1320" applyFont="1" applyFill="1" applyBorder="1" applyAlignment="1">
      <alignment vertical="center"/>
    </xf>
    <xf numFmtId="200" fontId="93" fillId="10" borderId="27" xfId="1343" applyNumberFormat="1" applyFont="1" applyFill="1" applyBorder="1" applyAlignment="1">
      <alignment horizontal="right" vertical="center"/>
    </xf>
    <xf numFmtId="41" fontId="93" fillId="10" borderId="27" xfId="0" applyNumberFormat="1" applyFont="1" applyFill="1" applyBorder="1" applyAlignment="1">
      <alignment vertical="center"/>
    </xf>
    <xf numFmtId="41" fontId="95" fillId="10" borderId="27" xfId="0" applyNumberFormat="1" applyFont="1" applyFill="1" applyBorder="1" applyAlignment="1">
      <alignment horizontal="right" vertical="center"/>
    </xf>
    <xf numFmtId="9" fontId="93" fillId="0" borderId="9" xfId="1320" applyFont="1" applyFill="1" applyBorder="1" applyAlignment="1">
      <alignment horizontal="center" vertical="center"/>
    </xf>
    <xf numFmtId="0" fontId="95" fillId="0" borderId="9" xfId="0" applyFont="1" applyFill="1" applyBorder="1" applyAlignment="1">
      <alignment horizontal="center" vertical="center"/>
    </xf>
    <xf numFmtId="9" fontId="93" fillId="0" borderId="9" xfId="1320" applyFont="1" applyFill="1" applyBorder="1" applyAlignment="1">
      <alignment horizontal="left" vertical="center"/>
    </xf>
    <xf numFmtId="41" fontId="93" fillId="0" borderId="9" xfId="2061" applyFont="1" applyFill="1" applyBorder="1" applyAlignment="1">
      <alignment horizontal="center" vertical="center"/>
    </xf>
    <xf numFmtId="0" fontId="93" fillId="0" borderId="9" xfId="0" applyFont="1" applyFill="1" applyBorder="1" applyAlignment="1">
      <alignment horizontal="center" vertical="center"/>
    </xf>
    <xf numFmtId="41" fontId="93" fillId="0" borderId="9" xfId="0" applyNumberFormat="1" applyFont="1" applyFill="1" applyBorder="1" applyAlignment="1">
      <alignment horizontal="left" vertical="center" shrinkToFit="1"/>
    </xf>
    <xf numFmtId="41" fontId="93" fillId="0" borderId="9" xfId="0" applyNumberFormat="1" applyFont="1" applyFill="1" applyBorder="1" applyAlignment="1">
      <alignment horizontal="center" vertical="center" wrapText="1" shrinkToFit="1"/>
    </xf>
    <xf numFmtId="236" fontId="93" fillId="0" borderId="9" xfId="0" applyNumberFormat="1" applyFont="1" applyFill="1" applyBorder="1" applyAlignment="1">
      <alignment horizontal="center" vertical="center"/>
    </xf>
    <xf numFmtId="236" fontId="93" fillId="0" borderId="9" xfId="2061" applyNumberFormat="1" applyFont="1" applyFill="1" applyBorder="1" applyAlignment="1">
      <alignment horizontal="center" vertical="center"/>
    </xf>
    <xf numFmtId="41" fontId="93" fillId="0" borderId="9" xfId="1343" applyFont="1" applyFill="1" applyBorder="1" applyAlignment="1">
      <alignment horizontal="center" vertical="center"/>
    </xf>
    <xf numFmtId="41" fontId="91" fillId="0" borderId="9" xfId="0" applyNumberFormat="1" applyFont="1" applyFill="1" applyBorder="1" applyAlignment="1">
      <alignment horizontal="center" vertical="center" shrinkToFit="1"/>
    </xf>
    <xf numFmtId="41" fontId="91" fillId="0" borderId="9" xfId="0" applyNumberFormat="1" applyFont="1" applyFill="1" applyBorder="1" applyAlignment="1">
      <alignment horizontal="center" vertical="center" wrapText="1"/>
    </xf>
    <xf numFmtId="41" fontId="93" fillId="0" borderId="9" xfId="0" applyNumberFormat="1" applyFont="1" applyFill="1" applyBorder="1" applyAlignment="1">
      <alignment horizontal="center" vertical="center" shrinkToFit="1"/>
    </xf>
    <xf numFmtId="238" fontId="93" fillId="0" borderId="9" xfId="1320" applyNumberFormat="1" applyFont="1" applyFill="1" applyBorder="1" applyAlignment="1">
      <alignment horizontal="right" vertical="center"/>
    </xf>
    <xf numFmtId="41" fontId="93" fillId="10" borderId="0" xfId="1343" applyFont="1" applyFill="1" applyBorder="1" applyAlignment="1">
      <alignment horizontal="center" vertical="center"/>
    </xf>
    <xf numFmtId="201" fontId="93" fillId="0" borderId="9" xfId="1343" applyNumberFormat="1" applyFont="1" applyFill="1" applyBorder="1" applyAlignment="1">
      <alignment vertical="center"/>
    </xf>
    <xf numFmtId="201" fontId="93" fillId="0" borderId="9" xfId="0" applyNumberFormat="1" applyFont="1" applyFill="1" applyBorder="1" applyAlignment="1">
      <alignment horizontal="right" vertical="center"/>
    </xf>
    <xf numFmtId="9" fontId="93" fillId="0" borderId="9" xfId="0" applyNumberFormat="1" applyFont="1" applyFill="1" applyBorder="1" applyAlignment="1">
      <alignment horizontal="center" vertical="center"/>
    </xf>
    <xf numFmtId="201" fontId="95" fillId="0" borderId="9" xfId="0" applyNumberFormat="1" applyFont="1" applyFill="1" applyBorder="1" applyAlignment="1">
      <alignment horizontal="right" vertical="center"/>
    </xf>
    <xf numFmtId="201" fontId="95" fillId="0" borderId="9" xfId="1343" applyNumberFormat="1" applyFont="1" applyFill="1" applyBorder="1" applyAlignment="1">
      <alignment vertical="center"/>
    </xf>
    <xf numFmtId="237" fontId="95" fillId="0" borderId="9" xfId="0" applyNumberFormat="1" applyFont="1" applyFill="1" applyBorder="1" applyAlignment="1">
      <alignment horizontal="right" vertical="center"/>
    </xf>
    <xf numFmtId="200" fontId="93" fillId="0" borderId="9" xfId="0" applyNumberFormat="1" applyFont="1" applyFill="1" applyBorder="1" applyAlignment="1">
      <alignment horizontal="right" vertical="center"/>
    </xf>
    <xf numFmtId="201" fontId="93" fillId="0" borderId="9" xfId="0" applyNumberFormat="1" applyFont="1" applyFill="1" applyBorder="1" applyAlignment="1">
      <alignment vertical="center"/>
    </xf>
    <xf numFmtId="41" fontId="93" fillId="10" borderId="0" xfId="0" applyNumberFormat="1" applyFont="1" applyFill="1" applyAlignment="1">
      <alignment vertical="center" shrinkToFit="1"/>
    </xf>
    <xf numFmtId="41" fontId="93" fillId="10" borderId="0" xfId="1343" applyFont="1" applyFill="1" applyBorder="1" applyAlignment="1">
      <alignment vertical="center"/>
    </xf>
    <xf numFmtId="0" fontId="94" fillId="0" borderId="9" xfId="2051" applyFont="1" applyFill="1" applyBorder="1" applyAlignment="1">
      <alignment horizontal="center" vertical="center"/>
    </xf>
    <xf numFmtId="0" fontId="94" fillId="0" borderId="9" xfId="2051" applyFont="1" applyFill="1" applyBorder="1" applyAlignment="1">
      <alignment vertical="center"/>
    </xf>
    <xf numFmtId="41" fontId="94" fillId="0" borderId="9" xfId="1347" applyFont="1" applyFill="1" applyBorder="1" applyAlignment="1">
      <alignment vertical="center"/>
    </xf>
    <xf numFmtId="0" fontId="93" fillId="0" borderId="9" xfId="2049" applyFont="1" applyFill="1" applyBorder="1" applyAlignment="1">
      <alignment horizontal="center" vertical="center"/>
    </xf>
    <xf numFmtId="41" fontId="93" fillId="0" borderId="9" xfId="1347" applyFont="1" applyFill="1" applyBorder="1">
      <alignment vertical="center"/>
    </xf>
    <xf numFmtId="0" fontId="93" fillId="0" borderId="9" xfId="2049" applyFont="1" applyFill="1" applyBorder="1">
      <alignment vertical="center"/>
    </xf>
    <xf numFmtId="41" fontId="93" fillId="0" borderId="9" xfId="1343" applyFont="1" applyFill="1" applyBorder="1" applyAlignment="1">
      <alignment vertical="center"/>
    </xf>
    <xf numFmtId="0" fontId="93" fillId="0" borderId="9" xfId="1347" applyNumberFormat="1" applyFont="1" applyFill="1" applyBorder="1" applyAlignment="1">
      <alignment horizontal="center" vertical="center"/>
    </xf>
    <xf numFmtId="0" fontId="93" fillId="0" borderId="9" xfId="2062" applyNumberFormat="1" applyFont="1" applyFill="1" applyBorder="1" applyAlignment="1">
      <alignment horizontal="center" vertical="center"/>
    </xf>
    <xf numFmtId="0" fontId="92" fillId="0" borderId="40" xfId="2049" applyFont="1" applyFill="1" applyBorder="1" applyAlignment="1">
      <alignment vertical="center"/>
    </xf>
    <xf numFmtId="0" fontId="93" fillId="0" borderId="40" xfId="2049" applyFont="1" applyFill="1" applyBorder="1" applyAlignment="1">
      <alignment horizontal="center" vertical="center"/>
    </xf>
    <xf numFmtId="41" fontId="95" fillId="0" borderId="9" xfId="0" applyNumberFormat="1" applyFont="1" applyFill="1" applyBorder="1" applyAlignment="1">
      <alignment horizontal="center" vertical="center"/>
    </xf>
    <xf numFmtId="41" fontId="95" fillId="0" borderId="9" xfId="1343" applyFont="1" applyFill="1" applyBorder="1" applyAlignment="1">
      <alignment horizontal="center" vertical="center"/>
    </xf>
    <xf numFmtId="41" fontId="95" fillId="0" borderId="9" xfId="1343" applyFont="1" applyFill="1" applyBorder="1" applyAlignment="1">
      <alignment vertical="center"/>
    </xf>
    <xf numFmtId="41" fontId="95" fillId="0" borderId="9" xfId="0" applyNumberFormat="1" applyFont="1" applyFill="1" applyBorder="1" applyAlignment="1">
      <alignment horizontal="center" vertical="center"/>
    </xf>
    <xf numFmtId="41" fontId="95" fillId="0" borderId="9" xfId="0" applyNumberFormat="1" applyFont="1" applyFill="1" applyBorder="1" applyAlignment="1">
      <alignment horizontal="center" vertical="center"/>
    </xf>
    <xf numFmtId="200" fontId="95" fillId="0" borderId="9" xfId="0" applyNumberFormat="1" applyFont="1" applyFill="1" applyBorder="1" applyAlignment="1">
      <alignment horizontal="center" vertical="center"/>
    </xf>
    <xf numFmtId="41" fontId="95" fillId="0" borderId="9" xfId="1343" applyFont="1" applyFill="1" applyBorder="1" applyAlignment="1">
      <alignment horizontal="center" vertical="center"/>
    </xf>
    <xf numFmtId="200" fontId="93" fillId="10" borderId="27" xfId="0" applyNumberFormat="1" applyFont="1" applyFill="1" applyBorder="1" applyAlignment="1">
      <alignment horizontal="center" vertical="center"/>
    </xf>
    <xf numFmtId="238" fontId="93" fillId="0" borderId="9" xfId="1320" applyNumberFormat="1" applyFont="1" applyFill="1" applyBorder="1" applyAlignment="1">
      <alignment horizontal="center" vertical="center"/>
    </xf>
    <xf numFmtId="200" fontId="91" fillId="0" borderId="0" xfId="0" applyNumberFormat="1" applyFont="1" applyAlignment="1">
      <alignment horizontal="center" vertical="center"/>
    </xf>
    <xf numFmtId="41" fontId="95" fillId="0" borderId="9" xfId="0" applyNumberFormat="1" applyFont="1" applyFill="1" applyBorder="1" applyAlignment="1">
      <alignment horizontal="center" vertical="center"/>
    </xf>
    <xf numFmtId="41" fontId="93" fillId="9" borderId="9" xfId="0" applyNumberFormat="1" applyFont="1" applyFill="1" applyBorder="1" applyAlignment="1">
      <alignment horizontal="right" vertical="center" wrapText="1"/>
    </xf>
    <xf numFmtId="201" fontId="93" fillId="0" borderId="9" xfId="1343" applyNumberFormat="1" applyFont="1" applyFill="1" applyBorder="1" applyAlignment="1">
      <alignment horizontal="center" vertical="center"/>
    </xf>
    <xf numFmtId="41" fontId="97" fillId="0" borderId="9" xfId="0" applyNumberFormat="1" applyFont="1" applyFill="1" applyBorder="1" applyAlignment="1">
      <alignment horizontal="left" vertical="center"/>
    </xf>
    <xf numFmtId="200" fontId="97" fillId="0" borderId="9" xfId="0" applyNumberFormat="1" applyFont="1" applyFill="1" applyBorder="1" applyAlignment="1">
      <alignment horizontal="center" vertical="center"/>
    </xf>
    <xf numFmtId="41" fontId="97" fillId="0" borderId="9" xfId="0" applyNumberFormat="1" applyFont="1" applyFill="1" applyBorder="1" applyAlignment="1">
      <alignment horizontal="center" vertical="center" wrapText="1"/>
    </xf>
    <xf numFmtId="41" fontId="97" fillId="0" borderId="9" xfId="1343" applyNumberFormat="1" applyFont="1" applyFill="1" applyBorder="1" applyAlignment="1">
      <alignment horizontal="center" vertical="center"/>
    </xf>
    <xf numFmtId="41" fontId="97" fillId="0" borderId="9" xfId="0" applyNumberFormat="1" applyFont="1" applyFill="1" applyBorder="1" applyAlignment="1">
      <alignment horizontal="right" vertical="center"/>
    </xf>
    <xf numFmtId="41" fontId="98" fillId="0" borderId="0" xfId="1343" applyFont="1"/>
    <xf numFmtId="41" fontId="95" fillId="0" borderId="9" xfId="0" applyNumberFormat="1" applyFont="1" applyFill="1" applyBorder="1" applyAlignment="1">
      <alignment horizontal="center" vertical="center"/>
    </xf>
    <xf numFmtId="41" fontId="93" fillId="0" borderId="9" xfId="0" applyNumberFormat="1" applyFont="1" applyFill="1" applyBorder="1" applyAlignment="1">
      <alignment horizontal="left" vertical="center" wrapText="1"/>
    </xf>
    <xf numFmtId="0" fontId="90" fillId="0" borderId="9" xfId="2066" applyFont="1" applyBorder="1" applyAlignment="1">
      <alignment horizontal="center" vertical="center"/>
    </xf>
    <xf numFmtId="41" fontId="93" fillId="0" borderId="9" xfId="0" applyNumberFormat="1" applyFont="1" applyBorder="1" applyAlignment="1">
      <alignment horizontal="right" vertical="center"/>
    </xf>
    <xf numFmtId="41" fontId="95" fillId="0" borderId="9" xfId="0" applyNumberFormat="1" applyFont="1" applyFill="1" applyBorder="1" applyAlignment="1">
      <alignment horizontal="center" vertical="center"/>
    </xf>
    <xf numFmtId="41" fontId="95" fillId="0" borderId="9" xfId="1343" applyNumberFormat="1" applyFont="1" applyFill="1" applyBorder="1" applyAlignment="1">
      <alignment horizontal="center" vertical="center"/>
    </xf>
    <xf numFmtId="200" fontId="95" fillId="0" borderId="9" xfId="0" applyNumberFormat="1" applyFont="1" applyFill="1" applyBorder="1" applyAlignment="1">
      <alignment horizontal="center" vertical="center"/>
    </xf>
    <xf numFmtId="41" fontId="95" fillId="0" borderId="9" xfId="1343" applyFont="1" applyFill="1" applyBorder="1" applyAlignment="1">
      <alignment horizontal="center" vertical="center"/>
    </xf>
    <xf numFmtId="256" fontId="93" fillId="0" borderId="9" xfId="0" applyNumberFormat="1" applyFont="1" applyFill="1" applyBorder="1" applyAlignment="1">
      <alignment horizontal="right" vertical="center"/>
    </xf>
    <xf numFmtId="256" fontId="90" fillId="0" borderId="9" xfId="1343" applyNumberFormat="1" applyFont="1" applyFill="1" applyBorder="1" applyAlignment="1">
      <alignment vertical="center"/>
    </xf>
    <xf numFmtId="176" fontId="95" fillId="0" borderId="9" xfId="1343" applyNumberFormat="1" applyFont="1" applyFill="1" applyBorder="1" applyAlignment="1">
      <alignment vertical="center"/>
    </xf>
    <xf numFmtId="0" fontId="93" fillId="0" borderId="9" xfId="0" applyFont="1" applyFill="1" applyBorder="1" applyAlignment="1">
      <alignment horizontal="center" vertical="center" wrapText="1"/>
    </xf>
    <xf numFmtId="41" fontId="98" fillId="0" borderId="20" xfId="2064" applyNumberFormat="1" applyFont="1" applyBorder="1" applyAlignment="1">
      <alignment vertical="center"/>
    </xf>
    <xf numFmtId="43" fontId="98" fillId="0" borderId="20" xfId="2064" applyNumberFormat="1" applyFont="1" applyBorder="1" applyAlignment="1">
      <alignment vertical="center"/>
    </xf>
    <xf numFmtId="0" fontId="99" fillId="34" borderId="30" xfId="2064" applyFont="1" applyFill="1" applyBorder="1" applyAlignment="1">
      <alignment horizontal="center" vertical="center"/>
    </xf>
    <xf numFmtId="41" fontId="99" fillId="34" borderId="30" xfId="2061" applyFont="1" applyFill="1" applyBorder="1" applyAlignment="1">
      <alignment horizontal="center" vertical="center"/>
    </xf>
    <xf numFmtId="0" fontId="99" fillId="34" borderId="31" xfId="2064" applyFont="1" applyFill="1" applyBorder="1" applyAlignment="1">
      <alignment horizontal="center" vertical="center"/>
    </xf>
    <xf numFmtId="41" fontId="95" fillId="34" borderId="9" xfId="0" applyNumberFormat="1" applyFont="1" applyFill="1" applyBorder="1" applyAlignment="1">
      <alignment horizontal="center" vertical="center"/>
    </xf>
    <xf numFmtId="41" fontId="93" fillId="34" borderId="9" xfId="0" applyNumberFormat="1" applyFont="1" applyFill="1" applyBorder="1" applyAlignment="1">
      <alignment horizontal="left" vertical="center"/>
    </xf>
    <xf numFmtId="0" fontId="92" fillId="34" borderId="9" xfId="2049" applyFont="1" applyFill="1" applyBorder="1" applyAlignment="1">
      <alignment horizontal="center" vertical="center" wrapText="1"/>
    </xf>
    <xf numFmtId="0" fontId="92" fillId="34" borderId="9" xfId="2049" applyFont="1" applyFill="1" applyBorder="1" applyAlignment="1">
      <alignment horizontal="center" vertical="center"/>
    </xf>
    <xf numFmtId="0" fontId="134" fillId="0" borderId="0" xfId="2064" applyFont="1" applyAlignment="1">
      <alignment vertical="center"/>
    </xf>
    <xf numFmtId="41" fontId="134" fillId="0" borderId="0" xfId="2061" applyFont="1" applyAlignment="1">
      <alignment vertical="center"/>
    </xf>
    <xf numFmtId="0" fontId="98" fillId="0" borderId="0" xfId="2064" applyFont="1" applyAlignment="1">
      <alignment horizontal="right"/>
    </xf>
    <xf numFmtId="0" fontId="103" fillId="0" borderId="0" xfId="2063" applyFont="1" applyAlignment="1">
      <alignment horizontal="center" vertical="center"/>
    </xf>
    <xf numFmtId="0" fontId="103" fillId="0" borderId="0" xfId="2063" applyFont="1" applyAlignment="1">
      <alignment horizontal="distributed" vertical="center"/>
    </xf>
    <xf numFmtId="0" fontId="103" fillId="0" borderId="0" xfId="0" applyFont="1" applyAlignment="1">
      <alignment vertical="center"/>
    </xf>
    <xf numFmtId="0" fontId="99" fillId="0" borderId="33" xfId="2064" applyFont="1" applyBorder="1" applyAlignment="1">
      <alignment horizontal="center" vertical="center"/>
    </xf>
    <xf numFmtId="0" fontId="99" fillId="0" borderId="34" xfId="2064" applyFont="1" applyBorder="1" applyAlignment="1">
      <alignment horizontal="center" vertical="center"/>
    </xf>
    <xf numFmtId="0" fontId="99" fillId="0" borderId="35" xfId="2064" applyFont="1" applyBorder="1" applyAlignment="1">
      <alignment horizontal="center" vertical="center"/>
    </xf>
    <xf numFmtId="0" fontId="105" fillId="0" borderId="0" xfId="2064" applyFont="1" applyAlignment="1">
      <alignment horizontal="center" vertical="center"/>
    </xf>
    <xf numFmtId="0" fontId="99" fillId="34" borderId="28" xfId="2064" applyFont="1" applyFill="1" applyBorder="1" applyAlignment="1">
      <alignment horizontal="center" vertical="center"/>
    </xf>
    <xf numFmtId="0" fontId="99" fillId="34" borderId="29" xfId="2064" applyFont="1" applyFill="1" applyBorder="1" applyAlignment="1">
      <alignment horizontal="center" vertical="center"/>
    </xf>
    <xf numFmtId="0" fontId="99" fillId="0" borderId="39" xfId="2064" applyFont="1" applyBorder="1" applyAlignment="1">
      <alignment horizontal="center" vertical="center" wrapText="1"/>
    </xf>
    <xf numFmtId="0" fontId="99" fillId="0" borderId="41" xfId="2064" applyFont="1" applyBorder="1" applyAlignment="1">
      <alignment horizontal="center" vertical="center"/>
    </xf>
    <xf numFmtId="0" fontId="99" fillId="0" borderId="42" xfId="2064" applyFont="1" applyBorder="1" applyAlignment="1">
      <alignment horizontal="center" vertical="center"/>
    </xf>
    <xf numFmtId="0" fontId="99" fillId="0" borderId="40" xfId="2064" applyFont="1" applyBorder="1" applyAlignment="1">
      <alignment horizontal="center" vertical="center"/>
    </xf>
    <xf numFmtId="0" fontId="99" fillId="0" borderId="19" xfId="2064" applyFont="1" applyBorder="1" applyAlignment="1">
      <alignment horizontal="center" vertical="center"/>
    </xf>
    <xf numFmtId="0" fontId="99" fillId="0" borderId="16" xfId="2064" applyFont="1" applyBorder="1" applyAlignment="1">
      <alignment horizontal="center" vertical="center"/>
    </xf>
    <xf numFmtId="0" fontId="99" fillId="0" borderId="32" xfId="2064" applyFont="1" applyBorder="1" applyAlignment="1">
      <alignment horizontal="center" vertical="center"/>
    </xf>
    <xf numFmtId="0" fontId="99" fillId="0" borderId="10" xfId="2064" applyFont="1" applyBorder="1" applyAlignment="1">
      <alignment horizontal="center" vertical="center"/>
    </xf>
    <xf numFmtId="0" fontId="99" fillId="0" borderId="26" xfId="2064" applyFont="1" applyBorder="1" applyAlignment="1">
      <alignment horizontal="center" vertical="center"/>
    </xf>
    <xf numFmtId="41" fontId="100" fillId="10" borderId="0" xfId="0" applyNumberFormat="1" applyFont="1" applyFill="1" applyAlignment="1">
      <alignment horizontal="center" vertical="center"/>
    </xf>
    <xf numFmtId="41" fontId="95" fillId="34" borderId="9" xfId="0" applyNumberFormat="1" applyFont="1" applyFill="1" applyBorder="1" applyAlignment="1">
      <alignment horizontal="center" vertical="center"/>
    </xf>
    <xf numFmtId="41" fontId="95" fillId="34" borderId="9" xfId="1343" applyNumberFormat="1" applyFont="1" applyFill="1" applyBorder="1" applyAlignment="1">
      <alignment horizontal="center" vertical="center"/>
    </xf>
    <xf numFmtId="200" fontId="95" fillId="34" borderId="9" xfId="1343" applyNumberFormat="1" applyFont="1" applyFill="1" applyBorder="1" applyAlignment="1">
      <alignment horizontal="center" vertical="center"/>
    </xf>
    <xf numFmtId="0" fontId="95" fillId="34" borderId="9" xfId="0" applyNumberFormat="1" applyFont="1" applyFill="1" applyBorder="1" applyAlignment="1">
      <alignment horizontal="center" vertical="center"/>
    </xf>
    <xf numFmtId="0" fontId="106" fillId="0" borderId="0" xfId="2063" applyFont="1" applyAlignment="1">
      <alignment horizontal="center" vertical="center" wrapText="1"/>
    </xf>
    <xf numFmtId="0" fontId="106" fillId="0" borderId="0" xfId="2063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41" fontId="100" fillId="10" borderId="43" xfId="0" applyNumberFormat="1" applyFont="1" applyFill="1" applyBorder="1" applyAlignment="1">
      <alignment horizontal="center" vertical="center"/>
    </xf>
    <xf numFmtId="41" fontId="100" fillId="10" borderId="40" xfId="0" applyNumberFormat="1" applyFont="1" applyFill="1" applyBorder="1" applyAlignment="1">
      <alignment horizontal="center" vertical="center"/>
    </xf>
    <xf numFmtId="41" fontId="100" fillId="10" borderId="3" xfId="0" applyNumberFormat="1" applyFont="1" applyFill="1" applyBorder="1" applyAlignment="1">
      <alignment horizontal="center" vertical="center"/>
    </xf>
    <xf numFmtId="200" fontId="95" fillId="34" borderId="9" xfId="0" applyNumberFormat="1" applyFont="1" applyFill="1" applyBorder="1" applyAlignment="1">
      <alignment horizontal="center" vertical="center"/>
    </xf>
    <xf numFmtId="9" fontId="95" fillId="34" borderId="9" xfId="1320" applyFont="1" applyFill="1" applyBorder="1" applyAlignment="1">
      <alignment horizontal="center" vertical="center"/>
    </xf>
    <xf numFmtId="41" fontId="95" fillId="34" borderId="9" xfId="1343" applyFont="1" applyFill="1" applyBorder="1" applyAlignment="1">
      <alignment horizontal="center" vertical="center"/>
    </xf>
    <xf numFmtId="0" fontId="107" fillId="0" borderId="0" xfId="2063" applyFont="1" applyAlignment="1">
      <alignment horizontal="distributed" vertical="center"/>
    </xf>
    <xf numFmtId="0" fontId="107" fillId="0" borderId="0" xfId="0" applyFont="1" applyAlignment="1">
      <alignment vertical="center"/>
    </xf>
    <xf numFmtId="41" fontId="95" fillId="34" borderId="9" xfId="0" applyNumberFormat="1" applyFont="1" applyFill="1" applyBorder="1" applyAlignment="1">
      <alignment horizontal="center" vertical="center" shrinkToFit="1"/>
    </xf>
    <xf numFmtId="41" fontId="95" fillId="34" borderId="9" xfId="1343" applyFont="1" applyFill="1" applyBorder="1" applyAlignment="1">
      <alignment vertical="center"/>
    </xf>
    <xf numFmtId="0" fontId="101" fillId="0" borderId="0" xfId="2049" applyFont="1" applyBorder="1" applyAlignment="1">
      <alignment horizontal="left" vertical="center" wrapText="1"/>
    </xf>
  </cellXfs>
  <cellStyles count="4244">
    <cellStyle name="          _x000d__x000a_386grabber=vga.3gr_x000d__x000a_" xfId="1"/>
    <cellStyle name="&quot;" xfId="2"/>
    <cellStyle name="#" xfId="3"/>
    <cellStyle name="#,##0" xfId="4"/>
    <cellStyle name="#,##0.0" xfId="5"/>
    <cellStyle name="#,##0.00" xfId="6"/>
    <cellStyle name="#,##0.000" xfId="7"/>
    <cellStyle name="#,##0_견적서(원자력)" xfId="2067"/>
    <cellStyle name="#_4)한방영상HW" xfId="8"/>
    <cellStyle name="#_7)한방전기" xfId="9"/>
    <cellStyle name="#_BBH (3)" xfId="10"/>
    <cellStyle name="#_BBH (3)_안동_세원-BBH" xfId="11"/>
    <cellStyle name="#_견적대비 " xfId="12"/>
    <cellStyle name="#_견적서" xfId="13"/>
    <cellStyle name="#_대공연장 " xfId="14"/>
    <cellStyle name="#_목차 " xfId="15"/>
    <cellStyle name="#_안동_세원-BBH" xfId="16"/>
    <cellStyle name="#_영상" xfId="17"/>
    <cellStyle name="#_화폐전시실내역" xfId="18"/>
    <cellStyle name="$" xfId="19"/>
    <cellStyle name="_x0004__x0004__x0019__x001b__x0004_$_x0010__x0010__x0008__x0001_" xfId="20"/>
    <cellStyle name="$_(4)한국도로공사-발행판매개요(최종)" xfId="21"/>
    <cellStyle name="$_0008금감원통합감독검사정보시스템" xfId="22"/>
    <cellStyle name="$_0008금감원통합감독검사정보시스템_2004-06한국은행강원본부-화폐전시실(최종)" xfId="23"/>
    <cellStyle name="$_0009김포공항LED교체공사(광일)" xfId="24"/>
    <cellStyle name="$_0009김포공항LED교체공사(광일)_2003-03메트릭스-동해선정산" xfId="25"/>
    <cellStyle name="$_0009김포공항LED교체공사(광일)_2003-03메트릭스-동해선정산_05년02월과학기술원-LCHE(설치)" xfId="26"/>
    <cellStyle name="$_0009김포공항LED교체공사(광일)_2003-03메트릭스-동해선정산_05년07월성남-월남참전(설치)" xfId="27"/>
    <cellStyle name="$_0009김포공항LED교체공사(광일)_2003-03메트릭스-동해선정산_05년07월월남참전-성남문화기계" xfId="28"/>
    <cellStyle name="$_0009김포공항LED교체공사(광일)_2003-03메트릭스-동해선정산_2005자기통행-전송" xfId="29"/>
    <cellStyle name="$_0009김포공항LED교체공사(광일)_2003-03메트릭스-동해선정산_성남아트센터-무대조명장치" xfId="30"/>
    <cellStyle name="$_0009김포공항LED교체공사(광일)_2003-04행자부-전기(신원)" xfId="31"/>
    <cellStyle name="$_0009김포공항LED교체공사(광일)_2003-04행자부-전기(신원)_05년02월과학기술원-LCHE(설치)" xfId="32"/>
    <cellStyle name="$_0009김포공항LED교체공사(광일)_2003-04행자부-전기(신원)_05년07월성남-월남참전(설치)" xfId="33"/>
    <cellStyle name="$_0009김포공항LED교체공사(광일)_2003-04행자부-전기(신원)_05년07월월남참전-성남문화기계" xfId="34"/>
    <cellStyle name="$_0009김포공항LED교체공사(광일)_2003-04행자부-전기(신원)_2005자기통행-전송" xfId="35"/>
    <cellStyle name="$_0009김포공항LED교체공사(광일)_2003-04행자부-전기(신원)_성남아트센터-무대조명장치" xfId="36"/>
    <cellStyle name="$_0009김포공항LED교체공사(광일)_2004-06한국은행강원본부-화폐전시실(최종)" xfId="37"/>
    <cellStyle name="$_0009김포공항LED교체공사(광일)_경주-길우전기세계캐릭터" xfId="38"/>
    <cellStyle name="$_0009김포공항LED교체공사(광일)_미래공감-공사정산" xfId="39"/>
    <cellStyle name="$_0011KIST소각설비제작설치" xfId="40"/>
    <cellStyle name="$_0011KIST소각설비제작설치_2003-03메트릭스-동해선정산" xfId="41"/>
    <cellStyle name="$_0011KIST소각설비제작설치_2003-03메트릭스-동해선정산_05년02월과학기술원-LCHE(설치)" xfId="42"/>
    <cellStyle name="$_0011KIST소각설비제작설치_2003-03메트릭스-동해선정산_05년07월성남-월남참전(설치)" xfId="43"/>
    <cellStyle name="$_0011KIST소각설비제작설치_2003-03메트릭스-동해선정산_05년07월월남참전-성남문화기계" xfId="44"/>
    <cellStyle name="$_0011KIST소각설비제작설치_2003-03메트릭스-동해선정산_2005자기통행-전송" xfId="45"/>
    <cellStyle name="$_0011KIST소각설비제작설치_2003-03메트릭스-동해선정산_성남아트센터-무대조명장치" xfId="46"/>
    <cellStyle name="$_0011KIST소각설비제작설치_2003-04행자부-전기(신원)" xfId="47"/>
    <cellStyle name="$_0011KIST소각설비제작설치_2003-04행자부-전기(신원)_05년02월과학기술원-LCHE(설치)" xfId="48"/>
    <cellStyle name="$_0011KIST소각설비제작설치_2003-04행자부-전기(신원)_05년07월성남-월남참전(설치)" xfId="49"/>
    <cellStyle name="$_0011KIST소각설비제작설치_2003-04행자부-전기(신원)_05년07월월남참전-성남문화기계" xfId="50"/>
    <cellStyle name="$_0011KIST소각설비제작설치_2003-04행자부-전기(신원)_2005자기통행-전송" xfId="51"/>
    <cellStyle name="$_0011KIST소각설비제작설치_2003-04행자부-전기(신원)_성남아트센터-무대조명장치" xfId="52"/>
    <cellStyle name="$_0011KIST소각설비제작설치_2004-06한국은행강원본부-화폐전시실(최종)" xfId="53"/>
    <cellStyle name="$_0011KIST소각설비제작설치_경주-길우전기세계캐릭터" xfId="54"/>
    <cellStyle name="$_0011KIST소각설비제작설치_미래공감-공사정산" xfId="55"/>
    <cellStyle name="$_0011긴급전화기정산(99년형광일)" xfId="56"/>
    <cellStyle name="$_0011긴급전화기정산(99년형광일)_2003-03메트릭스-동해선정산" xfId="57"/>
    <cellStyle name="$_0011긴급전화기정산(99년형광일)_2003-03메트릭스-동해선정산_05년02월과학기술원-LCHE(설치)" xfId="58"/>
    <cellStyle name="$_0011긴급전화기정산(99년형광일)_2003-03메트릭스-동해선정산_05년07월성남-월남참전(설치)" xfId="59"/>
    <cellStyle name="$_0011긴급전화기정산(99년형광일)_2003-03메트릭스-동해선정산_05년07월월남참전-성남문화기계" xfId="60"/>
    <cellStyle name="$_0011긴급전화기정산(99년형광일)_2003-03메트릭스-동해선정산_2005자기통행-전송" xfId="61"/>
    <cellStyle name="$_0011긴급전화기정산(99년형광일)_2003-03메트릭스-동해선정산_성남아트센터-무대조명장치" xfId="62"/>
    <cellStyle name="$_0011긴급전화기정산(99년형광일)_2003-04행자부-전기(신원)" xfId="63"/>
    <cellStyle name="$_0011긴급전화기정산(99년형광일)_2003-04행자부-전기(신원)_05년02월과학기술원-LCHE(설치)" xfId="64"/>
    <cellStyle name="$_0011긴급전화기정산(99년형광일)_2003-04행자부-전기(신원)_05년07월성남-월남참전(설치)" xfId="65"/>
    <cellStyle name="$_0011긴급전화기정산(99년형광일)_2003-04행자부-전기(신원)_05년07월월남참전-성남문화기계" xfId="66"/>
    <cellStyle name="$_0011긴급전화기정산(99년형광일)_2003-04행자부-전기(신원)_2005자기통행-전송" xfId="67"/>
    <cellStyle name="$_0011긴급전화기정산(99년형광일)_2003-04행자부-전기(신원)_성남아트센터-무대조명장치" xfId="68"/>
    <cellStyle name="$_0011긴급전화기정산(99년형광일)_2004-06한국은행강원본부-화폐전시실(최종)" xfId="69"/>
    <cellStyle name="$_0011긴급전화기정산(99년형광일)_경주-길우전기세계캐릭터" xfId="70"/>
    <cellStyle name="$_0011긴급전화기정산(99년형광일)_미래공감-공사정산" xfId="71"/>
    <cellStyle name="$_0011부산종합경기장전광판" xfId="72"/>
    <cellStyle name="$_0011부산종합경기장전광판_2003-03메트릭스-동해선정산" xfId="73"/>
    <cellStyle name="$_0011부산종합경기장전광판_2003-03메트릭스-동해선정산_05년02월과학기술원-LCHE(설치)" xfId="74"/>
    <cellStyle name="$_0011부산종합경기장전광판_2003-03메트릭스-동해선정산_05년07월성남-월남참전(설치)" xfId="75"/>
    <cellStyle name="$_0011부산종합경기장전광판_2003-03메트릭스-동해선정산_05년07월월남참전-성남문화기계" xfId="76"/>
    <cellStyle name="$_0011부산종합경기장전광판_2003-03메트릭스-동해선정산_2005자기통행-전송" xfId="77"/>
    <cellStyle name="$_0011부산종합경기장전광판_2003-03메트릭스-동해선정산_성남아트센터-무대조명장치" xfId="78"/>
    <cellStyle name="$_0011부산종합경기장전광판_2003-04행자부-전기(신원)" xfId="79"/>
    <cellStyle name="$_0011부산종합경기장전광판_2003-04행자부-전기(신원)_05년02월과학기술원-LCHE(설치)" xfId="80"/>
    <cellStyle name="$_0011부산종합경기장전광판_2003-04행자부-전기(신원)_05년07월성남-월남참전(설치)" xfId="81"/>
    <cellStyle name="$_0011부산종합경기장전광판_2003-04행자부-전기(신원)_05년07월월남참전-성남문화기계" xfId="82"/>
    <cellStyle name="$_0011부산종합경기장전광판_2003-04행자부-전기(신원)_2005자기통행-전송" xfId="83"/>
    <cellStyle name="$_0011부산종합경기장전광판_2003-04행자부-전기(신원)_성남아트센터-무대조명장치" xfId="84"/>
    <cellStyle name="$_0011부산종합경기장전광판_2004-06한국은행강원본부-화폐전시실(최종)" xfId="85"/>
    <cellStyle name="$_0011부산종합경기장전광판_경주-길우전기세계캐릭터" xfId="86"/>
    <cellStyle name="$_0011부산종합경기장전광판_미래공감-공사정산" xfId="87"/>
    <cellStyle name="$_0012문화유적지표석제작설치" xfId="88"/>
    <cellStyle name="$_0012문화유적지표석제작설치_2003-03메트릭스-동해선정산" xfId="89"/>
    <cellStyle name="$_0012문화유적지표석제작설치_2003-03메트릭스-동해선정산_05년02월과학기술원-LCHE(설치)" xfId="90"/>
    <cellStyle name="$_0012문화유적지표석제작설치_2003-03메트릭스-동해선정산_05년07월성남-월남참전(설치)" xfId="91"/>
    <cellStyle name="$_0012문화유적지표석제작설치_2003-03메트릭스-동해선정산_05년07월월남참전-성남문화기계" xfId="92"/>
    <cellStyle name="$_0012문화유적지표석제작설치_2003-03메트릭스-동해선정산_2005자기통행-전송" xfId="93"/>
    <cellStyle name="$_0012문화유적지표석제작설치_2003-03메트릭스-동해선정산_성남아트센터-무대조명장치" xfId="94"/>
    <cellStyle name="$_0012문화유적지표석제작설치_2003-04행자부-전기(신원)" xfId="95"/>
    <cellStyle name="$_0012문화유적지표석제작설치_2003-04행자부-전기(신원)_05년02월과학기술원-LCHE(설치)" xfId="96"/>
    <cellStyle name="$_0012문화유적지표석제작설치_2003-04행자부-전기(신원)_05년07월성남-월남참전(설치)" xfId="97"/>
    <cellStyle name="$_0012문화유적지표석제작설치_2003-04행자부-전기(신원)_05년07월월남참전-성남문화기계" xfId="98"/>
    <cellStyle name="$_0012문화유적지표석제작설치_2003-04행자부-전기(신원)_2005자기통행-전송" xfId="99"/>
    <cellStyle name="$_0012문화유적지표석제작설치_2003-04행자부-전기(신원)_성남아트센터-무대조명장치" xfId="100"/>
    <cellStyle name="$_0012문화유적지표석제작설치_2004-06한국은행강원본부-화폐전시실(최종)" xfId="101"/>
    <cellStyle name="$_0012문화유적지표석제작설치_경주-길우전기세계캐릭터" xfId="102"/>
    <cellStyle name="$_0012문화유적지표석제작설치_미래공감-공사정산" xfId="103"/>
    <cellStyle name="$_0102국제조명신공항분수조명" xfId="104"/>
    <cellStyle name="$_0102국제조명신공항분수조명_2004-06한국은행강원본부-화폐전시실(최종)" xfId="105"/>
    <cellStyle name="$_0103회전식현수막게시대제작설치" xfId="106"/>
    <cellStyle name="$_0103회전식현수막게시대제작설치_2004-06한국은행강원본부-화폐전시실(최종)" xfId="107"/>
    <cellStyle name="$_0104포항시침출수처리시스템" xfId="108"/>
    <cellStyle name="$_0104포항시침출수처리시스템_2004-06한국은행강원본부-화폐전시실(최종)" xfId="109"/>
    <cellStyle name="$_0105담배자판기개조원가" xfId="110"/>
    <cellStyle name="$_0105담배자판기개조원가_2003-03메트릭스-동해선정산" xfId="111"/>
    <cellStyle name="$_0105담배자판기개조원가_2003-03메트릭스-동해선정산_05년02월과학기술원-LCHE(설치)" xfId="112"/>
    <cellStyle name="$_0105담배자판기개조원가_2003-03메트릭스-동해선정산_05년07월성남-월남참전(설치)" xfId="113"/>
    <cellStyle name="$_0105담배자판기개조원가_2003-03메트릭스-동해선정산_05년07월월남참전-성남문화기계" xfId="114"/>
    <cellStyle name="$_0105담배자판기개조원가_2003-03메트릭스-동해선정산_2005자기통행-전송" xfId="115"/>
    <cellStyle name="$_0105담배자판기개조원가_2003-03메트릭스-동해선정산_성남아트센터-무대조명장치" xfId="116"/>
    <cellStyle name="$_0105담배자판기개조원가_2003-04행자부-전기(신원)" xfId="117"/>
    <cellStyle name="$_0105담배자판기개조원가_2003-04행자부-전기(신원)_05년02월과학기술원-LCHE(설치)" xfId="118"/>
    <cellStyle name="$_0105담배자판기개조원가_2003-04행자부-전기(신원)_05년07월성남-월남참전(설치)" xfId="119"/>
    <cellStyle name="$_0105담배자판기개조원가_2003-04행자부-전기(신원)_05년07월월남참전-성남문화기계" xfId="120"/>
    <cellStyle name="$_0105담배자판기개조원가_2003-04행자부-전기(신원)_2005자기통행-전송" xfId="121"/>
    <cellStyle name="$_0105담배자판기개조원가_2003-04행자부-전기(신원)_성남아트센터-무대조명장치" xfId="122"/>
    <cellStyle name="$_0105담배자판기개조원가_2004-06한국은행강원본부-화폐전시실(최종)" xfId="123"/>
    <cellStyle name="$_0105담배자판기개조원가_경주-길우전기세계캐릭터" xfId="124"/>
    <cellStyle name="$_0105담배자판기개조원가_미래공감-공사정산" xfId="125"/>
    <cellStyle name="$_0106LG인버터냉난방기제작-1" xfId="126"/>
    <cellStyle name="$_0106LG인버터냉난방기제작-1_2003-03메트릭스-동해선정산" xfId="127"/>
    <cellStyle name="$_0106LG인버터냉난방기제작-1_2003-03메트릭스-동해선정산_05년02월과학기술원-LCHE(설치)" xfId="128"/>
    <cellStyle name="$_0106LG인버터냉난방기제작-1_2003-03메트릭스-동해선정산_05년07월성남-월남참전(설치)" xfId="129"/>
    <cellStyle name="$_0106LG인버터냉난방기제작-1_2003-03메트릭스-동해선정산_05년07월월남참전-성남문화기계" xfId="130"/>
    <cellStyle name="$_0106LG인버터냉난방기제작-1_2003-03메트릭스-동해선정산_2005자기통행-전송" xfId="131"/>
    <cellStyle name="$_0106LG인버터냉난방기제작-1_2003-03메트릭스-동해선정산_성남아트센터-무대조명장치" xfId="132"/>
    <cellStyle name="$_0106LG인버터냉난방기제작-1_2003-04행자부-전기(신원)" xfId="133"/>
    <cellStyle name="$_0106LG인버터냉난방기제작-1_2003-04행자부-전기(신원)_05년02월과학기술원-LCHE(설치)" xfId="134"/>
    <cellStyle name="$_0106LG인버터냉난방기제작-1_2003-04행자부-전기(신원)_05년07월성남-월남참전(설치)" xfId="135"/>
    <cellStyle name="$_0106LG인버터냉난방기제작-1_2003-04행자부-전기(신원)_05년07월월남참전-성남문화기계" xfId="136"/>
    <cellStyle name="$_0106LG인버터냉난방기제작-1_2003-04행자부-전기(신원)_2005자기통행-전송" xfId="137"/>
    <cellStyle name="$_0106LG인버터냉난방기제작-1_2003-04행자부-전기(신원)_성남아트센터-무대조명장치" xfId="138"/>
    <cellStyle name="$_0106LG인버터냉난방기제작-1_2004-06한국은행강원본부-화폐전시실(최종)" xfId="139"/>
    <cellStyle name="$_0106LG인버터냉난방기제작-1_경주-길우전기세계캐릭터" xfId="140"/>
    <cellStyle name="$_0106LG인버터냉난방기제작-1_미래공감-공사정산" xfId="141"/>
    <cellStyle name="$_0107광전송장비구매설치" xfId="142"/>
    <cellStyle name="$_0107광전송장비구매설치_2004-06한국은행강원본부-화폐전시실(최종)" xfId="143"/>
    <cellStyle name="$_0107도공IBS설비SW부문(참조)" xfId="144"/>
    <cellStyle name="$_0107도공IBS설비SW부문(참조)_2003-03메트릭스-동해선정산" xfId="145"/>
    <cellStyle name="$_0107도공IBS설비SW부문(참조)_2003-03메트릭스-동해선정산_05년02월과학기술원-LCHE(설치)" xfId="146"/>
    <cellStyle name="$_0107도공IBS설비SW부문(참조)_2003-03메트릭스-동해선정산_05년07월성남-월남참전(설치)" xfId="147"/>
    <cellStyle name="$_0107도공IBS설비SW부문(참조)_2003-03메트릭스-동해선정산_05년07월월남참전-성남문화기계" xfId="148"/>
    <cellStyle name="$_0107도공IBS설비SW부문(참조)_2003-03메트릭스-동해선정산_2005자기통행-전송" xfId="149"/>
    <cellStyle name="$_0107도공IBS설비SW부문(참조)_2003-03메트릭스-동해선정산_성남아트센터-무대조명장치" xfId="150"/>
    <cellStyle name="$_0107도공IBS설비SW부문(참조)_2003-04행자부-전기(신원)" xfId="151"/>
    <cellStyle name="$_0107도공IBS설비SW부문(참조)_2003-04행자부-전기(신원)_05년02월과학기술원-LCHE(설치)" xfId="152"/>
    <cellStyle name="$_0107도공IBS설비SW부문(참조)_2003-04행자부-전기(신원)_05년07월성남-월남참전(설치)" xfId="153"/>
    <cellStyle name="$_0107도공IBS설비SW부문(참조)_2003-04행자부-전기(신원)_05년07월월남참전-성남문화기계" xfId="154"/>
    <cellStyle name="$_0107도공IBS설비SW부문(참조)_2003-04행자부-전기(신원)_2005자기통행-전송" xfId="155"/>
    <cellStyle name="$_0107도공IBS설비SW부문(참조)_2003-04행자부-전기(신원)_성남아트센터-무대조명장치" xfId="156"/>
    <cellStyle name="$_0107도공IBS설비SW부문(참조)_2004-06한국은행강원본부-화폐전시실(최종)" xfId="157"/>
    <cellStyle name="$_0107도공IBS설비SW부문(참조)_경주-길우전기세계캐릭터" xfId="158"/>
    <cellStyle name="$_0107도공IBS설비SW부문(참조)_미래공감-공사정산" xfId="159"/>
    <cellStyle name="$_0107문화재복원용목재-8월6일" xfId="160"/>
    <cellStyle name="$_0107문화재복원용목재-8월6일_2003-03메트릭스-동해선정산" xfId="161"/>
    <cellStyle name="$_0107문화재복원용목재-8월6일_2003-03메트릭스-동해선정산_05년02월과학기술원-LCHE(설치)" xfId="162"/>
    <cellStyle name="$_0107문화재복원용목재-8월6일_2003-03메트릭스-동해선정산_05년07월성남-월남참전(설치)" xfId="163"/>
    <cellStyle name="$_0107문화재복원용목재-8월6일_2003-03메트릭스-동해선정산_05년07월월남참전-성남문화기계" xfId="164"/>
    <cellStyle name="$_0107문화재복원용목재-8월6일_2003-03메트릭스-동해선정산_2005자기통행-전송" xfId="165"/>
    <cellStyle name="$_0107문화재복원용목재-8월6일_2003-03메트릭스-동해선정산_성남아트센터-무대조명장치" xfId="166"/>
    <cellStyle name="$_0107문화재복원용목재-8월6일_2003-04행자부-전기(신원)" xfId="167"/>
    <cellStyle name="$_0107문화재복원용목재-8월6일_2003-04행자부-전기(신원)_05년02월과학기술원-LCHE(설치)" xfId="168"/>
    <cellStyle name="$_0107문화재복원용목재-8월6일_2003-04행자부-전기(신원)_05년07월성남-월남참전(설치)" xfId="169"/>
    <cellStyle name="$_0107문화재복원용목재-8월6일_2003-04행자부-전기(신원)_05년07월월남참전-성남문화기계" xfId="170"/>
    <cellStyle name="$_0107문화재복원용목재-8월6일_2003-04행자부-전기(신원)_2005자기통행-전송" xfId="171"/>
    <cellStyle name="$_0107문화재복원용목재-8월6일_2003-04행자부-전기(신원)_성남아트센터-무대조명장치" xfId="172"/>
    <cellStyle name="$_0107문화재복원용목재-8월6일_2004-06한국은행강원본부-화폐전시실(최종)" xfId="173"/>
    <cellStyle name="$_0107문화재복원용목재-8월6일_경주-길우전기세계캐릭터" xfId="174"/>
    <cellStyle name="$_0107문화재복원용목재-8월6일_미래공감-공사정산" xfId="175"/>
    <cellStyle name="$_0107포천영중수배전반(제조,설치)" xfId="176"/>
    <cellStyle name="$_0107포천영중수배전반(제조,설치)_2003-03메트릭스-동해선정산" xfId="177"/>
    <cellStyle name="$_0107포천영중수배전반(제조,설치)_2003-03메트릭스-동해선정산_05년02월과학기술원-LCHE(설치)" xfId="178"/>
    <cellStyle name="$_0107포천영중수배전반(제조,설치)_2003-03메트릭스-동해선정산_05년07월성남-월남참전(설치)" xfId="179"/>
    <cellStyle name="$_0107포천영중수배전반(제조,설치)_2003-03메트릭스-동해선정산_05년07월월남참전-성남문화기계" xfId="180"/>
    <cellStyle name="$_0107포천영중수배전반(제조,설치)_2003-03메트릭스-동해선정산_2005자기통행-전송" xfId="181"/>
    <cellStyle name="$_0107포천영중수배전반(제조,설치)_2003-03메트릭스-동해선정산_성남아트센터-무대조명장치" xfId="182"/>
    <cellStyle name="$_0107포천영중수배전반(제조,설치)_2003-04행자부-전기(신원)" xfId="183"/>
    <cellStyle name="$_0107포천영중수배전반(제조,설치)_2003-04행자부-전기(신원)_05년02월과학기술원-LCHE(설치)" xfId="184"/>
    <cellStyle name="$_0107포천영중수배전반(제조,설치)_2003-04행자부-전기(신원)_05년07월성남-월남참전(설치)" xfId="185"/>
    <cellStyle name="$_0107포천영중수배전반(제조,설치)_2003-04행자부-전기(신원)_05년07월월남참전-성남문화기계" xfId="186"/>
    <cellStyle name="$_0107포천영중수배전반(제조,설치)_2003-04행자부-전기(신원)_2005자기통행-전송" xfId="187"/>
    <cellStyle name="$_0107포천영중수배전반(제조,설치)_2003-04행자부-전기(신원)_성남아트센터-무대조명장치" xfId="188"/>
    <cellStyle name="$_0107포천영중수배전반(제조,설치)_2004-06한국은행강원본부-화폐전시실(최종)" xfId="189"/>
    <cellStyle name="$_0107포천영중수배전반(제조,설치)_경주-길우전기세계캐릭터" xfId="190"/>
    <cellStyle name="$_0107포천영중수배전반(제조,설치)_미래공감-공사정산" xfId="191"/>
    <cellStyle name="$_0108농기반미곡건조기제작설치" xfId="192"/>
    <cellStyle name="$_0108농기반미곡건조기제작설치_2004-06한국은행강원본부-화폐전시실(최종)" xfId="193"/>
    <cellStyle name="$_0108담배인삼공사영업춘추복" xfId="194"/>
    <cellStyle name="$_0108담배인삼공사영업춘추복_2003-03메트릭스-동해선정산" xfId="195"/>
    <cellStyle name="$_0108담배인삼공사영업춘추복_2003-03메트릭스-동해선정산_05년02월과학기술원-LCHE(설치)" xfId="196"/>
    <cellStyle name="$_0108담배인삼공사영업춘추복_2003-03메트릭스-동해선정산_05년07월성남-월남참전(설치)" xfId="197"/>
    <cellStyle name="$_0108담배인삼공사영업춘추복_2003-03메트릭스-동해선정산_05년07월월남참전-성남문화기계" xfId="198"/>
    <cellStyle name="$_0108담배인삼공사영업춘추복_2003-03메트릭스-동해선정산_2005자기통행-전송" xfId="199"/>
    <cellStyle name="$_0108담배인삼공사영업춘추복_2003-03메트릭스-동해선정산_성남아트센터-무대조명장치" xfId="200"/>
    <cellStyle name="$_0108담배인삼공사영업춘추복_2003-04행자부-전기(신원)" xfId="201"/>
    <cellStyle name="$_0108담배인삼공사영업춘추복_2003-04행자부-전기(신원)_05년02월과학기술원-LCHE(설치)" xfId="202"/>
    <cellStyle name="$_0108담배인삼공사영업춘추복_2003-04행자부-전기(신원)_05년07월성남-월남참전(설치)" xfId="203"/>
    <cellStyle name="$_0108담배인삼공사영업춘추복_2003-04행자부-전기(신원)_05년07월월남참전-성남문화기계" xfId="204"/>
    <cellStyle name="$_0108담배인삼공사영업춘추복_2003-04행자부-전기(신원)_2005자기통행-전송" xfId="205"/>
    <cellStyle name="$_0108담배인삼공사영업춘추복_2003-04행자부-전기(신원)_성남아트센터-무대조명장치" xfId="206"/>
    <cellStyle name="$_0108담배인삼공사영업춘추복_2004-06한국은행강원본부-화폐전시실(최종)" xfId="207"/>
    <cellStyle name="$_0108담배인삼공사영업춘추복_경주-길우전기세계캐릭터" xfId="208"/>
    <cellStyle name="$_0108담배인삼공사영업춘추복_미래공감-공사정산" xfId="209"/>
    <cellStyle name="$_0108한국전기교통-LED교통신호등((원본))" xfId="210"/>
    <cellStyle name="$_0108한국전기교통-LED교통신호등((원본))_2003-03메트릭스-동해선정산" xfId="211"/>
    <cellStyle name="$_0108한국전기교통-LED교통신호등((원본))_2003-03메트릭스-동해선정산_05년02월과학기술원-LCHE(설치)" xfId="212"/>
    <cellStyle name="$_0108한국전기교통-LED교통신호등((원본))_2003-03메트릭스-동해선정산_05년07월성남-월남참전(설치)" xfId="213"/>
    <cellStyle name="$_0108한국전기교통-LED교통신호등((원본))_2003-03메트릭스-동해선정산_05년07월월남참전-성남문화기계" xfId="214"/>
    <cellStyle name="$_0108한국전기교통-LED교통신호등((원본))_2003-03메트릭스-동해선정산_2005자기통행-전송" xfId="215"/>
    <cellStyle name="$_0108한국전기교통-LED교통신호등((원본))_2003-03메트릭스-동해선정산_성남아트센터-무대조명장치" xfId="216"/>
    <cellStyle name="$_0108한국전기교통-LED교통신호등((원본))_2003-04행자부-전기(신원)" xfId="217"/>
    <cellStyle name="$_0108한국전기교통-LED교통신호등((원본))_2003-04행자부-전기(신원)_05년02월과학기술원-LCHE(설치)" xfId="218"/>
    <cellStyle name="$_0108한국전기교통-LED교통신호등((원본))_2003-04행자부-전기(신원)_05년07월성남-월남참전(설치)" xfId="219"/>
    <cellStyle name="$_0108한국전기교통-LED교통신호등((원본))_2003-04행자부-전기(신원)_05년07월월남참전-성남문화기계" xfId="220"/>
    <cellStyle name="$_0108한국전기교통-LED교통신호등((원본))_2003-04행자부-전기(신원)_2005자기통행-전송" xfId="221"/>
    <cellStyle name="$_0108한국전기교통-LED교통신호등((원본))_2003-04행자부-전기(신원)_성남아트센터-무대조명장치" xfId="222"/>
    <cellStyle name="$_0108한국전기교통-LED교통신호등((원본))_2004-06한국은행강원본부-화폐전시실(최종)" xfId="223"/>
    <cellStyle name="$_0108한국전기교통-LED교통신호등((원본))_경주-길우전기세계캐릭터" xfId="224"/>
    <cellStyle name="$_0108한국전기교통-LED교통신호등((원본))_미래공감-공사정산" xfId="225"/>
    <cellStyle name="$_0110이산화염소발생기-제작(100)수현" xfId="226"/>
    <cellStyle name="$_0111해양수산부등명기제작" xfId="227"/>
    <cellStyle name="$_0111해양수산부등명기제작_2003-03메트릭스-동해선정산" xfId="228"/>
    <cellStyle name="$_0111해양수산부등명기제작_2003-03메트릭스-동해선정산_05년02월과학기술원-LCHE(설치)" xfId="229"/>
    <cellStyle name="$_0111해양수산부등명기제작_2003-03메트릭스-동해선정산_05년07월성남-월남참전(설치)" xfId="230"/>
    <cellStyle name="$_0111해양수산부등명기제작_2003-03메트릭스-동해선정산_05년07월월남참전-성남문화기계" xfId="231"/>
    <cellStyle name="$_0111해양수산부등명기제작_2003-03메트릭스-동해선정산_2005자기통행-전송" xfId="232"/>
    <cellStyle name="$_0111해양수산부등명기제작_2003-03메트릭스-동해선정산_성남아트센터-무대조명장치" xfId="233"/>
    <cellStyle name="$_0111해양수산부등명기제작_2003-04행자부-전기(신원)" xfId="234"/>
    <cellStyle name="$_0111해양수산부등명기제작_2003-04행자부-전기(신원)_05년02월과학기술원-LCHE(설치)" xfId="235"/>
    <cellStyle name="$_0111해양수산부등명기제작_2003-04행자부-전기(신원)_05년07월성남-월남참전(설치)" xfId="236"/>
    <cellStyle name="$_0111해양수산부등명기제작_2003-04행자부-전기(신원)_05년07월월남참전-성남문화기계" xfId="237"/>
    <cellStyle name="$_0111해양수산부등명기제작_2003-04행자부-전기(신원)_2005자기통행-전송" xfId="238"/>
    <cellStyle name="$_0111해양수산부등명기제작_2003-04행자부-전기(신원)_성남아트센터-무대조명장치" xfId="239"/>
    <cellStyle name="$_0111해양수산부등명기제작_2004-06한국은행강원본부-화폐전시실(최종)" xfId="240"/>
    <cellStyle name="$_0111해양수산부등명기제작_경주-길우전기세계캐릭터" xfId="241"/>
    <cellStyle name="$_0111해양수산부등명기제작_미래공감-공사정산" xfId="242"/>
    <cellStyle name="$_0111핸디소프트-전자표준문서시스템" xfId="243"/>
    <cellStyle name="$_0111핸디소프트-전자표준문서시스템_2003-03메트릭스-동해선정산" xfId="244"/>
    <cellStyle name="$_0111핸디소프트-전자표준문서시스템_2003-03메트릭스-동해선정산_05년02월과학기술원-LCHE(설치)" xfId="245"/>
    <cellStyle name="$_0111핸디소프트-전자표준문서시스템_2003-03메트릭스-동해선정산_05년07월성남-월남참전(설치)" xfId="246"/>
    <cellStyle name="$_0111핸디소프트-전자표준문서시스템_2003-03메트릭스-동해선정산_05년07월월남참전-성남문화기계" xfId="247"/>
    <cellStyle name="$_0111핸디소프트-전자표준문서시스템_2003-03메트릭스-동해선정산_2005자기통행-전송" xfId="248"/>
    <cellStyle name="$_0111핸디소프트-전자표준문서시스템_2003-03메트릭스-동해선정산_성남아트센터-무대조명장치" xfId="249"/>
    <cellStyle name="$_0111핸디소프트-전자표준문서시스템_2003-04행자부-전기(신원)" xfId="250"/>
    <cellStyle name="$_0111핸디소프트-전자표준문서시스템_2003-04행자부-전기(신원)_05년02월과학기술원-LCHE(설치)" xfId="251"/>
    <cellStyle name="$_0111핸디소프트-전자표준문서시스템_2003-04행자부-전기(신원)_05년07월성남-월남참전(설치)" xfId="252"/>
    <cellStyle name="$_0111핸디소프트-전자표준문서시스템_2003-04행자부-전기(신원)_05년07월월남참전-성남문화기계" xfId="253"/>
    <cellStyle name="$_0111핸디소프트-전자표준문서시스템_2003-04행자부-전기(신원)_2005자기통행-전송" xfId="254"/>
    <cellStyle name="$_0111핸디소프트-전자표준문서시스템_2003-04행자부-전기(신원)_성남아트센터-무대조명장치" xfId="255"/>
    <cellStyle name="$_0111핸디소프트-전자표준문서시스템_2004-06한국은행강원본부-화폐전시실(최종)" xfId="256"/>
    <cellStyle name="$_0111핸디소프트-전자표준문서시스템_경주-길우전기세계캐릭터" xfId="257"/>
    <cellStyle name="$_0111핸디소프트-전자표준문서시스템_미래공감-공사정산" xfId="258"/>
    <cellStyle name="$_0112금감원사무자동화시스템" xfId="259"/>
    <cellStyle name="$_0112금감원사무자동화시스템_2003-03메트릭스-동해선정산" xfId="260"/>
    <cellStyle name="$_0112금감원사무자동화시스템_2003-03메트릭스-동해선정산_05년02월과학기술원-LCHE(설치)" xfId="261"/>
    <cellStyle name="$_0112금감원사무자동화시스템_2003-03메트릭스-동해선정산_05년07월성남-월남참전(설치)" xfId="262"/>
    <cellStyle name="$_0112금감원사무자동화시스템_2003-03메트릭스-동해선정산_05년07월월남참전-성남문화기계" xfId="263"/>
    <cellStyle name="$_0112금감원사무자동화시스템_2003-03메트릭스-동해선정산_2005자기통행-전송" xfId="264"/>
    <cellStyle name="$_0112금감원사무자동화시스템_2003-03메트릭스-동해선정산_성남아트센터-무대조명장치" xfId="265"/>
    <cellStyle name="$_0112금감원사무자동화시스템_2003-04행자부-전기(신원)" xfId="266"/>
    <cellStyle name="$_0112금감원사무자동화시스템_2003-04행자부-전기(신원)_05년02월과학기술원-LCHE(설치)" xfId="267"/>
    <cellStyle name="$_0112금감원사무자동화시스템_2003-04행자부-전기(신원)_05년07월성남-월남참전(설치)" xfId="268"/>
    <cellStyle name="$_0112금감원사무자동화시스템_2003-04행자부-전기(신원)_05년07월월남참전-성남문화기계" xfId="269"/>
    <cellStyle name="$_0112금감원사무자동화시스템_2003-04행자부-전기(신원)_2005자기통행-전송" xfId="270"/>
    <cellStyle name="$_0112금감원사무자동화시스템_2003-04행자부-전기(신원)_성남아트센터-무대조명장치" xfId="271"/>
    <cellStyle name="$_0112금감원사무자동화시스템_2004-06한국은행강원본부-화폐전시실(최종)" xfId="272"/>
    <cellStyle name="$_0112금감원사무자동화시스템_경주-길우전기세계캐릭터" xfId="273"/>
    <cellStyle name="$_0112금감원사무자동화시스템_미래공감-공사정산" xfId="274"/>
    <cellStyle name="$_0112수도권매립지SW원가" xfId="275"/>
    <cellStyle name="$_0112수도권매립지SW원가_2003-03메트릭스-동해선정산" xfId="276"/>
    <cellStyle name="$_0112수도권매립지SW원가_2003-03메트릭스-동해선정산_05년02월과학기술원-LCHE(설치)" xfId="277"/>
    <cellStyle name="$_0112수도권매립지SW원가_2003-03메트릭스-동해선정산_05년07월성남-월남참전(설치)" xfId="278"/>
    <cellStyle name="$_0112수도권매립지SW원가_2003-03메트릭스-동해선정산_05년07월월남참전-성남문화기계" xfId="279"/>
    <cellStyle name="$_0112수도권매립지SW원가_2003-03메트릭스-동해선정산_2005자기통행-전송" xfId="280"/>
    <cellStyle name="$_0112수도권매립지SW원가_2003-03메트릭스-동해선정산_성남아트센터-무대조명장치" xfId="281"/>
    <cellStyle name="$_0112수도권매립지SW원가_2003-04행자부-전기(신원)" xfId="282"/>
    <cellStyle name="$_0112수도권매립지SW원가_2003-04행자부-전기(신원)_05년02월과학기술원-LCHE(설치)" xfId="283"/>
    <cellStyle name="$_0112수도권매립지SW원가_2003-04행자부-전기(신원)_05년07월성남-월남참전(설치)" xfId="284"/>
    <cellStyle name="$_0112수도권매립지SW원가_2003-04행자부-전기(신원)_05년07월월남참전-성남문화기계" xfId="285"/>
    <cellStyle name="$_0112수도권매립지SW원가_2003-04행자부-전기(신원)_2005자기통행-전송" xfId="286"/>
    <cellStyle name="$_0112수도권매립지SW원가_2003-04행자부-전기(신원)_성남아트센터-무대조명장치" xfId="287"/>
    <cellStyle name="$_0112수도권매립지SW원가_2004-06한국은행강원본부-화폐전시실(최종)" xfId="288"/>
    <cellStyle name="$_0112수도권매립지SW원가_경주-길우전기세계캐릭터" xfId="289"/>
    <cellStyle name="$_0112수도권매립지SW원가_미래공감-공사정산" xfId="290"/>
    <cellStyle name="$_0112중고원-HRD종합정보망구축(完)" xfId="291"/>
    <cellStyle name="$_0112중고원-HRD종합정보망구축(完)_2004-06한국은행강원본부-화폐전시실(최종)" xfId="292"/>
    <cellStyle name="$_0201종합예술회관의자제작설치-1" xfId="293"/>
    <cellStyle name="$_0201종합예술회관의자제작설치-1_2004-06한국은행강원본부-화폐전시실(최종)" xfId="294"/>
    <cellStyle name="$_0202마사회근무복" xfId="295"/>
    <cellStyle name="$_0202마사회근무복_2004-06한국은행강원본부-화폐전시실(최종)" xfId="296"/>
    <cellStyle name="$_0202부경교재-승강칠판" xfId="297"/>
    <cellStyle name="$_0202부경교재-승강칠판_2004-06한국은행강원본부-화폐전시실(최종)" xfId="298"/>
    <cellStyle name="$_0204한국석묘납골함-1규격" xfId="299"/>
    <cellStyle name="$_0204한국석묘납골함-1규격_2004-06한국은행강원본부-화폐전시실(최종)" xfId="300"/>
    <cellStyle name="$_0206금감원금융정보교환망재구축" xfId="301"/>
    <cellStyle name="$_0206금감원금융정보교환망재구축_2004-06한국은행강원본부-화폐전시실(최종)" xfId="302"/>
    <cellStyle name="$_0206정통부수납장표기기제작설치" xfId="303"/>
    <cellStyle name="$_0206정통부수납장표기기제작설치_2004-06한국은행강원본부-화폐전시실(최종)" xfId="304"/>
    <cellStyle name="$_0207담배인삼공사-담요" xfId="305"/>
    <cellStyle name="$_0207담배인삼공사-담요_2004-06한국은행강원본부-화폐전시실(최종)" xfId="306"/>
    <cellStyle name="$_0208레비텍-다층여과기설계변경" xfId="307"/>
    <cellStyle name="$_0208레비텍-다층여과기설계변경_2004-06한국은행강원본부-화폐전시실(최종)" xfId="308"/>
    <cellStyle name="$_0209이산화염소발생기-설치(50K)" xfId="309"/>
    <cellStyle name="$_0209이산화염소발생기-설치(50K)_2004-06한국은행강원본부-화폐전시실(최종)" xfId="310"/>
    <cellStyle name="$_0210현대정보기술-TD이중계" xfId="311"/>
    <cellStyle name="$_0210현대정보기술-TD이중계_2004-06한국은행강원본부-화폐전시실(최종)" xfId="312"/>
    <cellStyle name="$_0211조달청-#1대북지원사업정산(1월7일)" xfId="313"/>
    <cellStyle name="$_0211조달청-#1대북지원사업정산(1월7일)_2004-06한국은행강원본부-화폐전시실(최종)" xfId="314"/>
    <cellStyle name="$_0212금감원-법규정보시스템(完)" xfId="315"/>
    <cellStyle name="$_0212금감원-법규정보시스템(完)_2003-03메트릭스-동해선정산" xfId="316"/>
    <cellStyle name="$_0212금감원-법규정보시스템(完)_2003-03메트릭스-동해선정산_05년02월과학기술원-LCHE(설치)" xfId="317"/>
    <cellStyle name="$_0212금감원-법규정보시스템(完)_2003-03메트릭스-동해선정산_05년07월성남-월남참전(설치)" xfId="318"/>
    <cellStyle name="$_0212금감원-법규정보시스템(完)_2003-03메트릭스-동해선정산_05년07월월남참전-성남문화기계" xfId="319"/>
    <cellStyle name="$_0212금감원-법규정보시스템(完)_2003-03메트릭스-동해선정산_2005자기통행-전송" xfId="320"/>
    <cellStyle name="$_0212금감원-법규정보시스템(完)_2003-03메트릭스-동해선정산_성남아트센터-무대조명장치" xfId="321"/>
    <cellStyle name="$_0212금감원-법규정보시스템(完)_2003-04행자부-전기(신원)" xfId="322"/>
    <cellStyle name="$_0212금감원-법규정보시스템(完)_2003-04행자부-전기(신원)_05년02월과학기술원-LCHE(설치)" xfId="323"/>
    <cellStyle name="$_0212금감원-법규정보시스템(完)_2003-04행자부-전기(신원)_05년07월성남-월남참전(설치)" xfId="324"/>
    <cellStyle name="$_0212금감원-법규정보시스템(完)_2003-04행자부-전기(신원)_05년07월월남참전-성남문화기계" xfId="325"/>
    <cellStyle name="$_0212금감원-법규정보시스템(完)_2003-04행자부-전기(신원)_2005자기통행-전송" xfId="326"/>
    <cellStyle name="$_0212금감원-법규정보시스템(完)_2003-04행자부-전기(신원)_성남아트센터-무대조명장치" xfId="327"/>
    <cellStyle name="$_0212금감원-법규정보시스템(完)_2004-06한국은행강원본부-화폐전시실(최종)" xfId="328"/>
    <cellStyle name="$_0212금감원-법규정보시스템(完)_경주-길우전기세계캐릭터" xfId="329"/>
    <cellStyle name="$_0212금감원-법규정보시스템(完)_미래공감-공사정산" xfId="330"/>
    <cellStyle name="$_0301교통방송-CCTV유지보수" xfId="331"/>
    <cellStyle name="$_0301교통방송-CCTV유지보수_2004-06한국은행강원본부-화폐전시실(최종)" xfId="332"/>
    <cellStyle name="$_0302인천경찰청-무인단속기위탁관리" xfId="333"/>
    <cellStyle name="$_0302인천경찰청-무인단속기위탁관리_2004-06한국은행강원본부-화폐전시실(최종)" xfId="334"/>
    <cellStyle name="$_0302조달청-대북지원2차(안성연)" xfId="335"/>
    <cellStyle name="$_0302조달청-대북지원2차(안성연)_2004-06한국은행강원본부-화폐전시실(최종)" xfId="336"/>
    <cellStyle name="$_0302조달청-대북지원2차(최수현)" xfId="337"/>
    <cellStyle name="$_0302조달청-대북지원2차(최수현)_2004-06한국은행강원본부-화폐전시실(최종)" xfId="338"/>
    <cellStyle name="$_0302표준문서-쌍용정보통신(신)" xfId="339"/>
    <cellStyle name="$_0302표준문서-쌍용정보통신(신)_2004-06한국은행강원본부-화폐전시실(최종)" xfId="340"/>
    <cellStyle name="$_0304소프트파워-정부표준전자문서시스템" xfId="341"/>
    <cellStyle name="$_0304소프트파워-정부표준전자문서시스템(完)" xfId="342"/>
    <cellStyle name="$_0304소프트파워-정부표준전자문서시스템(完)_2004-06한국은행강원본부-화폐전시실(최종)" xfId="343"/>
    <cellStyle name="$_0304소프트파워-정부표준전자문서시스템_2004-06한국은행강원본부-화폐전시실(최종)" xfId="344"/>
    <cellStyle name="$_0304철도청-주변환장치-1" xfId="345"/>
    <cellStyle name="$_0304철도청-주변환장치-1_2004-06한국은행강원본부-화폐전시실(최종)" xfId="346"/>
    <cellStyle name="$_0305금감원-금융통계정보시스템구축(完)" xfId="347"/>
    <cellStyle name="$_0305금감원-금융통계정보시스템구축(完)_2004-06한국은행강원본부-화폐전시실(최종)" xfId="348"/>
    <cellStyle name="$_0305제낭조합-면범포지" xfId="349"/>
    <cellStyle name="$_0305제낭조합-면범포지_2004-06한국은행강원본부-화폐전시실(최종)" xfId="350"/>
    <cellStyle name="$_0306제낭공업협동조합-면범포지원단(경비까지)" xfId="351"/>
    <cellStyle name="$_0306제낭공업협동조합-면범포지원단(경비까지)_2004-06한국은행강원본부-화폐전시실(최종)" xfId="352"/>
    <cellStyle name="$_0307경찰청-무인교통단속표준SW개발용역(完)" xfId="353"/>
    <cellStyle name="$_0307경찰청-무인교통단속표준SW개발용역(完)_2004-06한국은행강원본부-화폐전시실(최종)" xfId="354"/>
    <cellStyle name="$_0308조달청-#8대북지원사업정산" xfId="355"/>
    <cellStyle name="$_0308조달청-#8대북지원사업정산_2004-06한국은행강원본부-화폐전시실(최종)" xfId="356"/>
    <cellStyle name="$_0309두합크린텍-설치원가" xfId="357"/>
    <cellStyle name="$_0309두합크린텍-설치원가_2004-06한국은행강원본부-화폐전시실(최종)" xfId="358"/>
    <cellStyle name="$_0309조달청-#9대북지원사업정산" xfId="359"/>
    <cellStyle name="$_0309조달청-#9대북지원사업정산_2004-06한국은행강원본부-화폐전시실(최종)" xfId="360"/>
    <cellStyle name="$_0310여주상수도-탈수기(유천ENG)" xfId="361"/>
    <cellStyle name="$_0310여주상수도-탈수기(유천ENG)_2004-06한국은행강원본부-화폐전시실(최종)" xfId="362"/>
    <cellStyle name="$_0311대기해양작업시간" xfId="363"/>
    <cellStyle name="$_0311대기해양작업시간_2004-06한국은행강원본부-화폐전시실(최종)" xfId="364"/>
    <cellStyle name="$_0311대기해양중형등명기" xfId="365"/>
    <cellStyle name="$_0311대기해양중형등명기_2004-06한국은행강원본부-화폐전시실(최종)" xfId="366"/>
    <cellStyle name="$_0312국민체육진흥공단-전기부문" xfId="367"/>
    <cellStyle name="$_0312국민체육진흥공단-전기부문_2004-06한국은행강원본부-화폐전시실(최종)" xfId="368"/>
    <cellStyle name="$_0312대기해양-중형등명기제작설치" xfId="369"/>
    <cellStyle name="$_0312대기해양-중형등명기제작설치_2004-06한국은행강원본부-화폐전시실(최종)" xfId="370"/>
    <cellStyle name="$_0312라이준-칼라아스콘4규격" xfId="371"/>
    <cellStyle name="$_0312라이준-칼라아스콘4규격_2004-06한국은행강원본부-화폐전시실(최종)" xfId="372"/>
    <cellStyle name="$_0401집진기프로그램SW개발비산정" xfId="373"/>
    <cellStyle name="$_0401집진기프로그램SW개발비산정_2004-06한국은행강원본부-화폐전시실(최종)" xfId="374"/>
    <cellStyle name="$_06월-신화기공-제진기(최종)" xfId="375"/>
    <cellStyle name="$_10월수배전반(최종)" xfId="376"/>
    <cellStyle name="$_2001-06조달청신성-한냉지형" xfId="377"/>
    <cellStyle name="$_2001-06조달청신성-한냉지형_2004-06한국은행강원본부-화폐전시실(최종)" xfId="378"/>
    <cellStyle name="$_2002-03경찰대학-졸업식" xfId="379"/>
    <cellStyle name="$_2002-03경찰대학-졸업식_2003-03메트릭스-동해선정산" xfId="380"/>
    <cellStyle name="$_2002-03경찰대학-졸업식_2003-03메트릭스-동해선정산_05년02월과학기술원-LCHE(설치)" xfId="381"/>
    <cellStyle name="$_2002-03경찰대학-졸업식_2003-03메트릭스-동해선정산_05년07월성남-월남참전(설치)" xfId="382"/>
    <cellStyle name="$_2002-03경찰대학-졸업식_2003-03메트릭스-동해선정산_05년07월월남참전-성남문화기계" xfId="383"/>
    <cellStyle name="$_2002-03경찰대학-졸업식_2003-03메트릭스-동해선정산_2005자기통행-전송" xfId="384"/>
    <cellStyle name="$_2002-03경찰대학-졸업식_2003-03메트릭스-동해선정산_성남아트센터-무대조명장치" xfId="385"/>
    <cellStyle name="$_2002-03경찰대학-졸업식_2003-04행자부-전기(신원)" xfId="386"/>
    <cellStyle name="$_2002-03경찰대학-졸업식_2003-04행자부-전기(신원)_05년02월과학기술원-LCHE(설치)" xfId="387"/>
    <cellStyle name="$_2002-03경찰대학-졸업식_2003-04행자부-전기(신원)_05년07월성남-월남참전(설치)" xfId="388"/>
    <cellStyle name="$_2002-03경찰대학-졸업식_2003-04행자부-전기(신원)_05년07월월남참전-성남문화기계" xfId="389"/>
    <cellStyle name="$_2002-03경찰대학-졸업식_2003-04행자부-전기(신원)_2005자기통행-전송" xfId="390"/>
    <cellStyle name="$_2002-03경찰대학-졸업식_2003-04행자부-전기(신원)_성남아트센터-무대조명장치" xfId="391"/>
    <cellStyle name="$_2002-03경찰대학-졸업식_2004-06한국은행강원본부-화폐전시실(최종)" xfId="392"/>
    <cellStyle name="$_2002-03경찰대학-졸업식_경주-길우전기세계캐릭터" xfId="393"/>
    <cellStyle name="$_2002-03경찰대학-졸업식_미래공감-공사정산" xfId="394"/>
    <cellStyle name="$_2002-03경찰청-경찰표지장" xfId="395"/>
    <cellStyle name="$_2002-03경찰청-경찰표지장_2004-06한국은행강원본부-화폐전시실(최종)" xfId="396"/>
    <cellStyle name="$_2002-03반디-가로등(열주형)" xfId="397"/>
    <cellStyle name="$_2002-03반디-가로등(열주형)_2004-06한국은행강원본부-화폐전시실(최종)" xfId="398"/>
    <cellStyle name="$_2002-03신화전자-감지기" xfId="399"/>
    <cellStyle name="$_2002-03신화전자-감지기_2003-03메트릭스-동해선정산" xfId="400"/>
    <cellStyle name="$_2002-03신화전자-감지기_2003-03메트릭스-동해선정산_05년02월과학기술원-LCHE(설치)" xfId="401"/>
    <cellStyle name="$_2002-03신화전자-감지기_2003-03메트릭스-동해선정산_05년07월성남-월남참전(설치)" xfId="402"/>
    <cellStyle name="$_2002-03신화전자-감지기_2003-03메트릭스-동해선정산_05년07월월남참전-성남문화기계" xfId="403"/>
    <cellStyle name="$_2002-03신화전자-감지기_2003-03메트릭스-동해선정산_2005자기통행-전송" xfId="404"/>
    <cellStyle name="$_2002-03신화전자-감지기_2003-03메트릭스-동해선정산_성남아트센터-무대조명장치" xfId="405"/>
    <cellStyle name="$_2002-03신화전자-감지기_2003-04행자부-전기(신원)" xfId="406"/>
    <cellStyle name="$_2002-03신화전자-감지기_2003-04행자부-전기(신원)_05년02월과학기술원-LCHE(설치)" xfId="407"/>
    <cellStyle name="$_2002-03신화전자-감지기_2003-04행자부-전기(신원)_05년07월성남-월남참전(설치)" xfId="408"/>
    <cellStyle name="$_2002-03신화전자-감지기_2003-04행자부-전기(신원)_05년07월월남참전-성남문화기계" xfId="409"/>
    <cellStyle name="$_2002-03신화전자-감지기_2003-04행자부-전기(신원)_2005자기통행-전송" xfId="410"/>
    <cellStyle name="$_2002-03신화전자-감지기_2003-04행자부-전기(신원)_성남아트센터-무대조명장치" xfId="411"/>
    <cellStyle name="$_2002-03신화전자-감지기_2004-06한국은행강원본부-화폐전시실(최종)" xfId="412"/>
    <cellStyle name="$_2002-03신화전자-감지기_경주-길우전기세계캐릭터" xfId="413"/>
    <cellStyle name="$_2002-03신화전자-감지기_미래공감-공사정산" xfId="414"/>
    <cellStyle name="$_2002-04강원랜드-슬러트머신" xfId="415"/>
    <cellStyle name="$_2002-04강원랜드-슬러트머신_2003-03메트릭스-동해선정산" xfId="416"/>
    <cellStyle name="$_2002-04강원랜드-슬러트머신_2003-03메트릭스-동해선정산_05년02월과학기술원-LCHE(설치)" xfId="417"/>
    <cellStyle name="$_2002-04강원랜드-슬러트머신_2003-03메트릭스-동해선정산_05년07월성남-월남참전(설치)" xfId="418"/>
    <cellStyle name="$_2002-04강원랜드-슬러트머신_2003-03메트릭스-동해선정산_05년07월월남참전-성남문화기계" xfId="419"/>
    <cellStyle name="$_2002-04강원랜드-슬러트머신_2003-03메트릭스-동해선정산_2005자기통행-전송" xfId="420"/>
    <cellStyle name="$_2002-04강원랜드-슬러트머신_2003-03메트릭스-동해선정산_성남아트센터-무대조명장치" xfId="421"/>
    <cellStyle name="$_2002-04강원랜드-슬러트머신_2003-04행자부-전기(신원)" xfId="422"/>
    <cellStyle name="$_2002-04강원랜드-슬러트머신_2003-04행자부-전기(신원)_05년02월과학기술원-LCHE(설치)" xfId="423"/>
    <cellStyle name="$_2002-04강원랜드-슬러트머신_2003-04행자부-전기(신원)_05년07월성남-월남참전(설치)" xfId="424"/>
    <cellStyle name="$_2002-04강원랜드-슬러트머신_2003-04행자부-전기(신원)_05년07월월남참전-성남문화기계" xfId="425"/>
    <cellStyle name="$_2002-04강원랜드-슬러트머신_2003-04행자부-전기(신원)_2005자기통행-전송" xfId="426"/>
    <cellStyle name="$_2002-04강원랜드-슬러트머신_2003-04행자부-전기(신원)_성남아트센터-무대조명장치" xfId="427"/>
    <cellStyle name="$_2002-04강원랜드-슬러트머신_2004-06한국은행강원본부-화폐전시실(최종)" xfId="428"/>
    <cellStyle name="$_2002-04강원랜드-슬러트머신_경주-길우전기세계캐릭터" xfId="429"/>
    <cellStyle name="$_2002-04강원랜드-슬러트머신_미래공감-공사정산" xfId="430"/>
    <cellStyle name="$_2002-04메가컴-외주무대" xfId="431"/>
    <cellStyle name="$_2002-04메가컴-외주무대_2004-06한국은행강원본부-화폐전시실(최종)" xfId="432"/>
    <cellStyle name="$_2002-04엘지애드-무대" xfId="433"/>
    <cellStyle name="$_2002-04엘지애드-무대_2004-06한국은행강원본부-화폐전시실(최종)" xfId="434"/>
    <cellStyle name="$_2002-05강원랜드-슬러트머신(넥스터)" xfId="435"/>
    <cellStyle name="$_2002-05강원랜드-슬러트머신(넥스터)_2004-06한국은행강원본부-화폐전시실(최종)" xfId="436"/>
    <cellStyle name="$_2002-05경기경찰청-냉온수기공사" xfId="437"/>
    <cellStyle name="$_2002-05경기경찰청-냉온수기공사_2004-06한국은행강원본부-화폐전시실(최종)" xfId="438"/>
    <cellStyle name="$_2002-05대통령비서실-카페트" xfId="439"/>
    <cellStyle name="$_2002-05대통령비서실-카페트_2004-06한국은행강원본부-화폐전시실(최종)" xfId="440"/>
    <cellStyle name="$_2002결과표" xfId="441"/>
    <cellStyle name="$_2002결과표_2003-03메트릭스-동해선정산" xfId="442"/>
    <cellStyle name="$_2002결과표_2003-03메트릭스-동해선정산_05년02월과학기술원-LCHE(설치)" xfId="443"/>
    <cellStyle name="$_2002결과표_2003-03메트릭스-동해선정산_05년07월성남-월남참전(설치)" xfId="444"/>
    <cellStyle name="$_2002결과표_2003-03메트릭스-동해선정산_05년07월월남참전-성남문화기계" xfId="445"/>
    <cellStyle name="$_2002결과표_2003-03메트릭스-동해선정산_2005자기통행-전송" xfId="446"/>
    <cellStyle name="$_2002결과표_2003-03메트릭스-동해선정산_성남아트센터-무대조명장치" xfId="447"/>
    <cellStyle name="$_2002결과표_2003-04행자부-전기(신원)" xfId="448"/>
    <cellStyle name="$_2002결과표_2003-04행자부-전기(신원)_05년02월과학기술원-LCHE(설치)" xfId="449"/>
    <cellStyle name="$_2002결과표_2003-04행자부-전기(신원)_05년07월성남-월남참전(설치)" xfId="450"/>
    <cellStyle name="$_2002결과표_2003-04행자부-전기(신원)_05년07월월남참전-성남문화기계" xfId="451"/>
    <cellStyle name="$_2002결과표_2003-04행자부-전기(신원)_2005자기통행-전송" xfId="452"/>
    <cellStyle name="$_2002결과표_2003-04행자부-전기(신원)_성남아트센터-무대조명장치" xfId="453"/>
    <cellStyle name="$_2002결과표_2004-06한국은행강원본부-화폐전시실(최종)" xfId="454"/>
    <cellStyle name="$_2002결과표_경주-길우전기세계캐릭터" xfId="455"/>
    <cellStyle name="$_2002결과표_미래공감-공사정산" xfId="456"/>
    <cellStyle name="$_2002결과표1" xfId="457"/>
    <cellStyle name="$_2002결과표1_2004-06한국은행강원본부-화폐전시실(최종)" xfId="458"/>
    <cellStyle name="$_2003-01정일사-표창5종" xfId="459"/>
    <cellStyle name="$_2003-01정일사-표창5종_2004-06한국은행강원본부-화폐전시실(최종)" xfId="460"/>
    <cellStyle name="$_2003-03메트릭스-동해선정산" xfId="461"/>
    <cellStyle name="$_2003-03메트릭스-동해선정산_05년02월과학기술원-LCHE(설치)" xfId="462"/>
    <cellStyle name="$_2003-03메트릭스-동해선정산_05년07월성남-월남참전(설치)" xfId="463"/>
    <cellStyle name="$_2003-03메트릭스-동해선정산_05년07월월남참전-성남문화기계" xfId="464"/>
    <cellStyle name="$_2003-03메트릭스-동해선정산_2005자기통행-전송" xfId="465"/>
    <cellStyle name="$_2003-03메트릭스-동해선정산_성남아트센터-무대조명장치" xfId="466"/>
    <cellStyle name="$_2003-04행자부-전기(신원)" xfId="467"/>
    <cellStyle name="$_2003-04행자부-전기(신원)_05년02월과학기술원-LCHE(설치)" xfId="468"/>
    <cellStyle name="$_2003-04행자부-전기(신원)_05년07월성남-월남참전(설치)" xfId="469"/>
    <cellStyle name="$_2003-04행자부-전기(신원)_05년07월월남참전-성남문화기계" xfId="470"/>
    <cellStyle name="$_2003-04행자부-전기(신원)_2005자기통행-전송" xfId="471"/>
    <cellStyle name="$_2003-04행자부-전기(신원)_성남아트센터-무대조명장치" xfId="472"/>
    <cellStyle name="$_2003완성공사변경" xfId="473"/>
    <cellStyle name="$_2004-06한국은행강원본부-화폐전시실(최종)" xfId="474"/>
    <cellStyle name="$_2004년완성공사원가경비율(변경최종))" xfId="475"/>
    <cellStyle name="$_2004년완성공사원가경비율(조달청미적용)1" xfId="476"/>
    <cellStyle name="$_2004자기통행(보훈)" xfId="477"/>
    <cellStyle name="$_2월한국종합환경(영주)설치공사" xfId="478"/>
    <cellStyle name="$_5월부산마사회발주기제작1" xfId="479"/>
    <cellStyle name="$_6월춘천한국은행SW" xfId="480"/>
    <cellStyle name="$_db진흥" xfId="481"/>
    <cellStyle name="$_db진흥 2" xfId="2068"/>
    <cellStyle name="$_Pilot플랜트-계변경" xfId="482"/>
    <cellStyle name="$_Pilot플랜트-계변경_2004-06한국은행강원본부-화폐전시실(최종)" xfId="483"/>
    <cellStyle name="$_Pilot플랜트이전설치-변경최종" xfId="484"/>
    <cellStyle name="$_Pilot플랜트이전설치-변경최종_2004-06한국은행강원본부-화폐전시실(최종)" xfId="485"/>
    <cellStyle name="$_SE40" xfId="486"/>
    <cellStyle name="$_SE40 2" xfId="2069"/>
    <cellStyle name="$_SW(케이비)" xfId="487"/>
    <cellStyle name="$_SW(케이비)_2004-06한국은행강원본부-화폐전시실(최종)" xfId="488"/>
    <cellStyle name="$_간지,목차,페이지,표지" xfId="489"/>
    <cellStyle name="$_간지,목차,페이지,표지_2004-06한국은행강원본부-화폐전시실(최종)" xfId="490"/>
    <cellStyle name="$_견적2" xfId="491"/>
    <cellStyle name="$_견적2 2" xfId="2070"/>
    <cellStyle name="$_경주-길우전기세계캐릭터" xfId="492"/>
    <cellStyle name="$_경찰청-근무,기동복" xfId="493"/>
    <cellStyle name="$_경찰청-근무,기동복_2003-03메트릭스-동해선정산" xfId="494"/>
    <cellStyle name="$_경찰청-근무,기동복_2003-03메트릭스-동해선정산_05년02월과학기술원-LCHE(설치)" xfId="495"/>
    <cellStyle name="$_경찰청-근무,기동복_2003-03메트릭스-동해선정산_05년07월성남-월남참전(설치)" xfId="496"/>
    <cellStyle name="$_경찰청-근무,기동복_2003-03메트릭스-동해선정산_05년07월월남참전-성남문화기계" xfId="497"/>
    <cellStyle name="$_경찰청-근무,기동복_2003-03메트릭스-동해선정산_2005자기통행-전송" xfId="498"/>
    <cellStyle name="$_경찰청-근무,기동복_2003-03메트릭스-동해선정산_성남아트센터-무대조명장치" xfId="499"/>
    <cellStyle name="$_경찰청-근무,기동복_2003-04행자부-전기(신원)" xfId="500"/>
    <cellStyle name="$_경찰청-근무,기동복_2003-04행자부-전기(신원)_05년02월과학기술원-LCHE(설치)" xfId="501"/>
    <cellStyle name="$_경찰청-근무,기동복_2003-04행자부-전기(신원)_05년07월성남-월남참전(설치)" xfId="502"/>
    <cellStyle name="$_경찰청-근무,기동복_2003-04행자부-전기(신원)_05년07월월남참전-성남문화기계" xfId="503"/>
    <cellStyle name="$_경찰청-근무,기동복_2003-04행자부-전기(신원)_2005자기통행-전송" xfId="504"/>
    <cellStyle name="$_경찰청-근무,기동복_2003-04행자부-전기(신원)_성남아트센터-무대조명장치" xfId="505"/>
    <cellStyle name="$_경찰청-근무,기동복_2004-06한국은행강원본부-화폐전시실(최종)" xfId="506"/>
    <cellStyle name="$_경찰청-근무,기동복_경주-길우전기세계캐릭터" xfId="507"/>
    <cellStyle name="$_경찰청-근무,기동복_미래공감-공사정산" xfId="508"/>
    <cellStyle name="$_공사일반관리비양식" xfId="509"/>
    <cellStyle name="$_공사일반관리비양식_2004-06한국은행강원본부-화폐전시실(최종)" xfId="510"/>
    <cellStyle name="$_기아" xfId="511"/>
    <cellStyle name="$_기아 2" xfId="2071"/>
    <cellStyle name="$_기초공사" xfId="512"/>
    <cellStyle name="$_기초공사_2004-06한국은행강원본부-화폐전시실(최종)" xfId="513"/>
    <cellStyle name="$_네인텍정보기술-회로카드(수현)" xfId="514"/>
    <cellStyle name="$_네인텍정보기술-회로카드(수현)_2003-03메트릭스-동해선정산" xfId="515"/>
    <cellStyle name="$_네인텍정보기술-회로카드(수현)_2003-03메트릭스-동해선정산_05년02월과학기술원-LCHE(설치)" xfId="516"/>
    <cellStyle name="$_네인텍정보기술-회로카드(수현)_2003-03메트릭스-동해선정산_05년07월성남-월남참전(설치)" xfId="517"/>
    <cellStyle name="$_네인텍정보기술-회로카드(수현)_2003-03메트릭스-동해선정산_05년07월월남참전-성남문화기계" xfId="518"/>
    <cellStyle name="$_네인텍정보기술-회로카드(수현)_2003-03메트릭스-동해선정산_2005자기통행-전송" xfId="519"/>
    <cellStyle name="$_네인텍정보기술-회로카드(수현)_2003-03메트릭스-동해선정산_성남아트센터-무대조명장치" xfId="520"/>
    <cellStyle name="$_네인텍정보기술-회로카드(수현)_2003-04행자부-전기(신원)" xfId="521"/>
    <cellStyle name="$_네인텍정보기술-회로카드(수현)_2003-04행자부-전기(신원)_05년02월과학기술원-LCHE(설치)" xfId="522"/>
    <cellStyle name="$_네인텍정보기술-회로카드(수현)_2003-04행자부-전기(신원)_05년07월성남-월남참전(설치)" xfId="523"/>
    <cellStyle name="$_네인텍정보기술-회로카드(수현)_2003-04행자부-전기(신원)_05년07월월남참전-성남문화기계" xfId="524"/>
    <cellStyle name="$_네인텍정보기술-회로카드(수현)_2003-04행자부-전기(신원)_2005자기통행-전송" xfId="525"/>
    <cellStyle name="$_네인텍정보기술-회로카드(수현)_2003-04행자부-전기(신원)_성남아트센터-무대조명장치" xfId="526"/>
    <cellStyle name="$_네인텍정보기술-회로카드(수현)_2004-06한국은행강원본부-화폐전시실(최종)" xfId="527"/>
    <cellStyle name="$_네인텍정보기술-회로카드(수현)_경주-길우전기세계캐릭터" xfId="528"/>
    <cellStyle name="$_네인텍정보기술-회로카드(수현)_미래공감-공사정산" xfId="529"/>
    <cellStyle name="$_대기해양노무비" xfId="530"/>
    <cellStyle name="$_대기해양노무비_2004-06한국은행강원본부-화폐전시실(최종)" xfId="531"/>
    <cellStyle name="$_대북자재8월분" xfId="532"/>
    <cellStyle name="$_대북자재8월분_2004-06한국은행강원본부-화폐전시실(최종)" xfId="533"/>
    <cellStyle name="$_대북자재8월분-1" xfId="534"/>
    <cellStyle name="$_대북자재8월분-1_2004-06한국은행강원본부-화폐전시실(최종)" xfId="535"/>
    <cellStyle name="$_도로공사MM" xfId="536"/>
    <cellStyle name="$_도로공사tcssw" xfId="537"/>
    <cellStyle name="$_동산용사촌수현(원본)" xfId="538"/>
    <cellStyle name="$_동산용사촌수현(원본)_2003-03메트릭스-동해선정산" xfId="539"/>
    <cellStyle name="$_동산용사촌수현(원본)_2003-03메트릭스-동해선정산_05년02월과학기술원-LCHE(설치)" xfId="540"/>
    <cellStyle name="$_동산용사촌수현(원본)_2003-03메트릭스-동해선정산_05년07월성남-월남참전(설치)" xfId="541"/>
    <cellStyle name="$_동산용사촌수현(원본)_2003-03메트릭스-동해선정산_05년07월월남참전-성남문화기계" xfId="542"/>
    <cellStyle name="$_동산용사촌수현(원본)_2003-03메트릭스-동해선정산_2005자기통행-전송" xfId="543"/>
    <cellStyle name="$_동산용사촌수현(원본)_2003-03메트릭스-동해선정산_성남아트센터-무대조명장치" xfId="544"/>
    <cellStyle name="$_동산용사촌수현(원본)_2003-04행자부-전기(신원)" xfId="545"/>
    <cellStyle name="$_동산용사촌수현(원본)_2003-04행자부-전기(신원)_05년02월과학기술원-LCHE(설치)" xfId="546"/>
    <cellStyle name="$_동산용사촌수현(원본)_2003-04행자부-전기(신원)_05년07월성남-월남참전(설치)" xfId="547"/>
    <cellStyle name="$_동산용사촌수현(원본)_2003-04행자부-전기(신원)_05년07월월남참전-성남문화기계" xfId="548"/>
    <cellStyle name="$_동산용사촌수현(원본)_2003-04행자부-전기(신원)_2005자기통행-전송" xfId="549"/>
    <cellStyle name="$_동산용사촌수현(원본)_2003-04행자부-전기(신원)_성남아트센터-무대조명장치" xfId="550"/>
    <cellStyle name="$_동산용사촌수현(원본)_2004-06한국은행강원본부-화폐전시실(최종)" xfId="551"/>
    <cellStyle name="$_동산용사촌수현(원본)_경주-길우전기세계캐릭터" xfId="552"/>
    <cellStyle name="$_동산용사촌수현(원본)_미래공감-공사정산" xfId="553"/>
    <cellStyle name="$_미래공감-공사정산" xfId="554"/>
    <cellStyle name="$_백제군사전시1" xfId="555"/>
    <cellStyle name="$_백제군사전시1_2004-06한국은행강원본부-화폐전시실(최종)" xfId="556"/>
    <cellStyle name="$_수초제거기(대양기계)" xfId="557"/>
    <cellStyle name="$_수초제거기(대양기계)_2003-03메트릭스-동해선정산" xfId="558"/>
    <cellStyle name="$_수초제거기(대양기계)_2003-03메트릭스-동해선정산_05년02월과학기술원-LCHE(설치)" xfId="559"/>
    <cellStyle name="$_수초제거기(대양기계)_2003-03메트릭스-동해선정산_05년07월성남-월남참전(설치)" xfId="560"/>
    <cellStyle name="$_수초제거기(대양기계)_2003-03메트릭스-동해선정산_05년07월월남참전-성남문화기계" xfId="561"/>
    <cellStyle name="$_수초제거기(대양기계)_2003-03메트릭스-동해선정산_2005자기통행-전송" xfId="562"/>
    <cellStyle name="$_수초제거기(대양기계)_2003-03메트릭스-동해선정산_성남아트센터-무대조명장치" xfId="563"/>
    <cellStyle name="$_수초제거기(대양기계)_2003-04행자부-전기(신원)" xfId="564"/>
    <cellStyle name="$_수초제거기(대양기계)_2003-04행자부-전기(신원)_05년02월과학기술원-LCHE(설치)" xfId="565"/>
    <cellStyle name="$_수초제거기(대양기계)_2003-04행자부-전기(신원)_05년07월성남-월남참전(설치)" xfId="566"/>
    <cellStyle name="$_수초제거기(대양기계)_2003-04행자부-전기(신원)_05년07월월남참전-성남문화기계" xfId="567"/>
    <cellStyle name="$_수초제거기(대양기계)_2003-04행자부-전기(신원)_2005자기통행-전송" xfId="568"/>
    <cellStyle name="$_수초제거기(대양기계)_2003-04행자부-전기(신원)_성남아트센터-무대조명장치" xfId="569"/>
    <cellStyle name="$_수초제거기(대양기계)_2004-06한국은행강원본부-화폐전시실(최종)" xfId="570"/>
    <cellStyle name="$_수초제거기(대양기계)_경주-길우전기세계캐릭터" xfId="571"/>
    <cellStyle name="$_수초제거기(대양기계)_미래공감-공사정산" xfId="572"/>
    <cellStyle name="$_시설용역" xfId="573"/>
    <cellStyle name="$_시설용역_2004-06한국은행강원본부-화폐전시실(최종)" xfId="574"/>
    <cellStyle name="$_신화BS" xfId="575"/>
    <cellStyle name="$_암전정밀실체현미경(수현)" xfId="576"/>
    <cellStyle name="$_오리엔탈" xfId="577"/>
    <cellStyle name="$_오리엔탈_2004-06한국은행강원본부-화폐전시실(최종)" xfId="578"/>
    <cellStyle name="$_원본 - 한국전기교통-개선형신호등 4종" xfId="579"/>
    <cellStyle name="$_원본 - 한국전기교통-개선형신호등 4종_2003-03메트릭스-동해선정산" xfId="580"/>
    <cellStyle name="$_원본 - 한국전기교통-개선형신호등 4종_2003-03메트릭스-동해선정산_05년02월과학기술원-LCHE(설치)" xfId="581"/>
    <cellStyle name="$_원본 - 한국전기교통-개선형신호등 4종_2003-03메트릭스-동해선정산_05년07월성남-월남참전(설치)" xfId="582"/>
    <cellStyle name="$_원본 - 한국전기교통-개선형신호등 4종_2003-03메트릭스-동해선정산_05년07월월남참전-성남문화기계" xfId="583"/>
    <cellStyle name="$_원본 - 한국전기교통-개선형신호등 4종_2003-03메트릭스-동해선정산_2005자기통행-전송" xfId="584"/>
    <cellStyle name="$_원본 - 한국전기교통-개선형신호등 4종_2003-03메트릭스-동해선정산_성남아트센터-무대조명장치" xfId="585"/>
    <cellStyle name="$_원본 - 한국전기교통-개선형신호등 4종_2003-04행자부-전기(신원)" xfId="586"/>
    <cellStyle name="$_원본 - 한국전기교통-개선형신호등 4종_2003-04행자부-전기(신원)_05년02월과학기술원-LCHE(설치)" xfId="587"/>
    <cellStyle name="$_원본 - 한국전기교통-개선형신호등 4종_2003-04행자부-전기(신원)_05년07월성남-월남참전(설치)" xfId="588"/>
    <cellStyle name="$_원본 - 한국전기교통-개선형신호등 4종_2003-04행자부-전기(신원)_05년07월월남참전-성남문화기계" xfId="589"/>
    <cellStyle name="$_원본 - 한국전기교통-개선형신호등 4종_2003-04행자부-전기(신원)_2005자기통행-전송" xfId="590"/>
    <cellStyle name="$_원본 - 한국전기교통-개선형신호등 4종_2003-04행자부-전기(신원)_성남아트센터-무대조명장치" xfId="591"/>
    <cellStyle name="$_원본 - 한국전기교통-개선형신호등 4종_2004-06한국은행강원본부-화폐전시실(최종)" xfId="592"/>
    <cellStyle name="$_원본 - 한국전기교통-개선형신호등 4종_경주-길우전기세계캐릭터" xfId="593"/>
    <cellStyle name="$_원본 - 한국전기교통-개선형신호등 4종_미래공감-공사정산" xfId="594"/>
    <cellStyle name="$_재료비" xfId="595"/>
    <cellStyle name="$_제경비율모음" xfId="596"/>
    <cellStyle name="$_제경비율모음_2004-06한국은행강원본부-화폐전시실(최종)" xfId="597"/>
    <cellStyle name="$_제조원가" xfId="598"/>
    <cellStyle name="$_제조원가_2004-06한국은행강원본부-화폐전시실(최종)" xfId="599"/>
    <cellStyle name="$_조달청-B판사천강교제작(최종본)" xfId="600"/>
    <cellStyle name="$_조달청-B판사천강교제작(최종본)_2004-06한국은행강원본부-화폐전시실(최종)" xfId="601"/>
    <cellStyle name="$_조달청-대북지원3차(최수현)" xfId="602"/>
    <cellStyle name="$_조달청-대북지원3차(최수현)_2004-06한국은행강원본부-화폐전시실(최종)" xfId="603"/>
    <cellStyle name="$_조달청-대북지원4차(최수현)" xfId="604"/>
    <cellStyle name="$_조달청-대북지원4차(최수현)_2004-06한국은행강원본부-화폐전시실(최종)" xfId="605"/>
    <cellStyle name="$_조달청-대북지원5차(최수현)" xfId="606"/>
    <cellStyle name="$_조달청-대북지원5차(최수현)_2004-06한국은행강원본부-화폐전시실(최종)" xfId="607"/>
    <cellStyle name="$_조달청-대북지원6차(번호)" xfId="608"/>
    <cellStyle name="$_조달청-대북지원6차(번호)_2004-06한국은행강원본부-화폐전시실(최종)" xfId="609"/>
    <cellStyle name="$_조달청-대북지원6차(최수현)" xfId="610"/>
    <cellStyle name="$_조달청-대북지원6차(최수현)_2004-06한국은행강원본부-화폐전시실(최종)" xfId="611"/>
    <cellStyle name="$_조달청-대북지원7차(최수현)" xfId="612"/>
    <cellStyle name="$_조달청-대북지원7차(최수현)_2004-06한국은행강원본부-화폐전시실(최종)" xfId="613"/>
    <cellStyle name="$_조달청-대북지원8차(최수현)" xfId="614"/>
    <cellStyle name="$_조달청-대북지원8차(최수현)_2004-06한국은행강원본부-화폐전시실(최종)" xfId="615"/>
    <cellStyle name="$_조달청-대북지원9차(최수현)" xfId="616"/>
    <cellStyle name="$_조달청-대북지원9차(최수현)_2004-06한국은행강원본부-화폐전시실(최종)" xfId="617"/>
    <cellStyle name="$_중앙선관위(투표,개표)" xfId="618"/>
    <cellStyle name="$_중앙선관위(투표,개표)_2003-03메트릭스-동해선정산" xfId="619"/>
    <cellStyle name="$_중앙선관위(투표,개표)_2003-03메트릭스-동해선정산_05년02월과학기술원-LCHE(설치)" xfId="620"/>
    <cellStyle name="$_중앙선관위(투표,개표)_2003-03메트릭스-동해선정산_05년07월성남-월남참전(설치)" xfId="621"/>
    <cellStyle name="$_중앙선관위(투표,개표)_2003-03메트릭스-동해선정산_05년07월월남참전-성남문화기계" xfId="622"/>
    <cellStyle name="$_중앙선관위(투표,개표)_2003-03메트릭스-동해선정산_2005자기통행-전송" xfId="623"/>
    <cellStyle name="$_중앙선관위(투표,개표)_2003-03메트릭스-동해선정산_성남아트센터-무대조명장치" xfId="624"/>
    <cellStyle name="$_중앙선관위(투표,개표)_2003-04행자부-전기(신원)" xfId="625"/>
    <cellStyle name="$_중앙선관위(투표,개표)_2003-04행자부-전기(신원)_05년02월과학기술원-LCHE(설치)" xfId="626"/>
    <cellStyle name="$_중앙선관위(투표,개표)_2003-04행자부-전기(신원)_05년07월성남-월남참전(설치)" xfId="627"/>
    <cellStyle name="$_중앙선관위(투표,개표)_2003-04행자부-전기(신원)_05년07월월남참전-성남문화기계" xfId="628"/>
    <cellStyle name="$_중앙선관위(투표,개표)_2003-04행자부-전기(신원)_2005자기통행-전송" xfId="629"/>
    <cellStyle name="$_중앙선관위(투표,개표)_2003-04행자부-전기(신원)_성남아트센터-무대조명장치" xfId="630"/>
    <cellStyle name="$_중앙선관위(투표,개표)_2004-06한국은행강원본부-화폐전시실(최종)" xfId="631"/>
    <cellStyle name="$_중앙선관위(투표,개표)_경주-길우전기세계캐릭터" xfId="632"/>
    <cellStyle name="$_중앙선관위(투표,개표)_미래공감-공사정산" xfId="633"/>
    <cellStyle name="$_중앙선관위(투표,개표)-사본" xfId="634"/>
    <cellStyle name="$_중앙선관위(투표,개표)-사본_2004-06한국은행강원본부-화폐전시실(최종)" xfId="635"/>
    <cellStyle name="$_철공가공조립" xfId="636"/>
    <cellStyle name="$_철공가공조립_2004-06한국은행강원본부-화폐전시실(최종)" xfId="637"/>
    <cellStyle name="$_철도청-조명기구" xfId="638"/>
    <cellStyle name="$_최종-한국전기교통-개선형신호등 4종(공수조정)" xfId="639"/>
    <cellStyle name="$_최종-한국전기교통-개선형신호등 4종(공수조정)_2003-03메트릭스-동해선정산" xfId="640"/>
    <cellStyle name="$_최종-한국전기교통-개선형신호등 4종(공수조정)_2003-03메트릭스-동해선정산_05년02월과학기술원-LCHE(설치)" xfId="641"/>
    <cellStyle name="$_최종-한국전기교통-개선형신호등 4종(공수조정)_2003-03메트릭스-동해선정산_05년07월성남-월남참전(설치)" xfId="642"/>
    <cellStyle name="$_최종-한국전기교통-개선형신호등 4종(공수조정)_2003-03메트릭스-동해선정산_05년07월월남참전-성남문화기계" xfId="643"/>
    <cellStyle name="$_최종-한국전기교통-개선형신호등 4종(공수조정)_2003-03메트릭스-동해선정산_2005자기통행-전송" xfId="644"/>
    <cellStyle name="$_최종-한국전기교통-개선형신호등 4종(공수조정)_2003-03메트릭스-동해선정산_성남아트센터-무대조명장치" xfId="645"/>
    <cellStyle name="$_최종-한국전기교통-개선형신호등 4종(공수조정)_2003-04행자부-전기(신원)" xfId="646"/>
    <cellStyle name="$_최종-한국전기교통-개선형신호등 4종(공수조정)_2003-04행자부-전기(신원)_05년02월과학기술원-LCHE(설치)" xfId="647"/>
    <cellStyle name="$_최종-한국전기교통-개선형신호등 4종(공수조정)_2003-04행자부-전기(신원)_05년07월성남-월남참전(설치)" xfId="648"/>
    <cellStyle name="$_최종-한국전기교통-개선형신호등 4종(공수조정)_2003-04행자부-전기(신원)_05년07월월남참전-성남문화기계" xfId="649"/>
    <cellStyle name="$_최종-한국전기교통-개선형신호등 4종(공수조정)_2003-04행자부-전기(신원)_2005자기통행-전송" xfId="650"/>
    <cellStyle name="$_최종-한국전기교통-개선형신호등 4종(공수조정)_2003-04행자부-전기(신원)_성남아트센터-무대조명장치" xfId="651"/>
    <cellStyle name="$_최종-한국전기교통-개선형신호등 4종(공수조정)_2004-06한국은행강원본부-화폐전시실(최종)" xfId="652"/>
    <cellStyle name="$_최종-한국전기교통-개선형신호등 4종(공수조정)_경주-길우전기세계캐릭터" xfId="653"/>
    <cellStyle name="$_최종-한국전기교통-개선형신호등 4종(공수조정)_미래공감-공사정산" xfId="654"/>
    <cellStyle name="$_코솔라-제조원가" xfId="655"/>
    <cellStyle name="$_코솔라-제조원가_2004-06한국은행강원본부-화폐전시실(최종)" xfId="656"/>
    <cellStyle name="$_테마공사새로03" xfId="657"/>
    <cellStyle name="$_토지공사-간접비" xfId="658"/>
    <cellStyle name="$_토지공사-간접비_2004-06한국은행강원본부-화폐전시실(최종)" xfId="659"/>
    <cellStyle name="$_평창증설매립장-설치" xfId="660"/>
    <cellStyle name="$_한국가스공사필터제조부문" xfId="661"/>
    <cellStyle name="$_한국도로공사" xfId="662"/>
    <cellStyle name="$_한국도로공사_2004-06한국은행강원본부-화폐전시실(최종)" xfId="663"/>
    <cellStyle name="$_한전내역서-최종" xfId="664"/>
    <cellStyle name="$_한전내역서-최종_2004-06한국은행강원본부-화폐전시실(최종)" xfId="665"/>
    <cellStyle name="(△콤마)" xfId="666"/>
    <cellStyle name="(1)" xfId="2072"/>
    <cellStyle name="(백분율)" xfId="667"/>
    <cellStyle name="(콤마)" xfId="668"/>
    <cellStyle name="??&amp;O?&amp;H?_x0008__x000f__x0007_?_x0007__x0001__x0001_" xfId="669"/>
    <cellStyle name="??&amp;O?&amp;H?_x0008_??_x0007__x0001__x0001_" xfId="670"/>
    <cellStyle name="??&amp;쏗?뷐9_x0008__x0011__x0007_?_x0007__x0001__x0001_" xfId="671"/>
    <cellStyle name="???­ [0]_¸ð??¸·" xfId="672"/>
    <cellStyle name="???­_¸ð??¸·" xfId="673"/>
    <cellStyle name="???Ø_¸ð??¸·" xfId="674"/>
    <cellStyle name="?Þ¸¶ [0]_¸ð??¸·" xfId="675"/>
    <cellStyle name="?Þ¸¶_¸ð??¸·" xfId="676"/>
    <cellStyle name="?W?_laroux" xfId="677"/>
    <cellStyle name="?曹%U?&amp;H?_x0008_?s_x000a__x0007__x0001__x0001_" xfId="678"/>
    <cellStyle name="@_laroux" xfId="679"/>
    <cellStyle name="@_laroux_제트베인" xfId="680"/>
    <cellStyle name="@_laroux_제트베인_1" xfId="681"/>
    <cellStyle name="@_laroux_제트베인_1 2" xfId="2073"/>
    <cellStyle name="@_laroux_제트베인_1_05년02월과학기술원-LCHE(설치)" xfId="682"/>
    <cellStyle name="@_laroux_제트베인_1_05년02월과학기술원-LCHE(설치) 2" xfId="2074"/>
    <cellStyle name="@_laroux_제트베인_1_05년02월과학기술원-LCHE(설치)_05년02월과학기술원-LCHE(제조-설치)" xfId="683"/>
    <cellStyle name="@_laroux_제트베인_1_05년02월과학기술원-LCHE(설치)_05년02월과학기술원-LCHE(제조-설치) 2" xfId="2075"/>
    <cellStyle name="@_laroux_제트베인_1_05년02월과학기술원-LCHE(설치)-참고" xfId="684"/>
    <cellStyle name="@_laroux_제트베인_1_05년02월과학기술원-LCHE(설치)-참고 2" xfId="2076"/>
    <cellStyle name="@_laroux_제트베인_1_05년02월과학기술원-LCHE(제조)" xfId="685"/>
    <cellStyle name="@_laroux_제트베인_1_05년02월과학기술원-LCHE(제조) 2" xfId="2077"/>
    <cellStyle name="@_laroux_제트베인_1_05년02월과학기술원-LCHE(제조)_05년02월과학기술원-LCHE(제조-설치)" xfId="686"/>
    <cellStyle name="@_laroux_제트베인_1_05년02월과학기술원-LCHE(제조)_05년02월과학기술원-LCHE(제조-설치) 2" xfId="2078"/>
    <cellStyle name="@_laroux_제트베인_1_05년02월과학기술원-LCHE(제조)-참고" xfId="687"/>
    <cellStyle name="@_laroux_제트베인_1_05년02월과학기술원-LCHE(제조)-참고 2" xfId="2079"/>
    <cellStyle name="@_laroux_제트베인_1_05년02월과학기술원-LCHE(제조)-참고_05년02월과학기술원-LCHE(제조-설치)" xfId="688"/>
    <cellStyle name="@_laroux_제트베인_1_05년02월과학기술원-LCHE(제조)-참고_05년02월과학기술원-LCHE(제조-설치) 2" xfId="2080"/>
    <cellStyle name="@_laroux_제트베인_1_05년02월과학기술원-LCHE(제조-설치)" xfId="689"/>
    <cellStyle name="@_laroux_제트베인_1_05년02월과학기술원-LCHE(제조-설치) 2" xfId="2081"/>
    <cellStyle name="@_laroux_제트베인_1_05년02월과학기술원-LCHE(제조-설치)_05년02월과학기술원-LCHE(제조-설치)" xfId="690"/>
    <cellStyle name="@_laroux_제트베인_1_05년02월과학기술원-LCHE(제조-설치)_05년02월과학기술원-LCHE(제조-설치) 2" xfId="2082"/>
    <cellStyle name="@_laroux_제트베인_1_05년03월과학기술원-휴머노이드제작" xfId="691"/>
    <cellStyle name="@_laroux_제트베인_1_05년03월과학기술원-휴머노이드제작 2" xfId="2083"/>
    <cellStyle name="@_laroux_제트베인_1_05년07월성남-월남참전(설치)" xfId="692"/>
    <cellStyle name="@_laroux_제트베인_1_05년07월성남-월남참전(설치) 2" xfId="2084"/>
    <cellStyle name="@_laroux_제트베인_1_05년07월월남참전-성남문화기계" xfId="693"/>
    <cellStyle name="@_laroux_제트베인_1_05년07월월남참전-성남문화기계 2" xfId="2085"/>
    <cellStyle name="@_laroux_제트베인_1_10월수배전반" xfId="694"/>
    <cellStyle name="@_laroux_제트베인_1_10월수배전반 2" xfId="2086"/>
    <cellStyle name="@_laroux_제트베인_1_10월수배전반(최종)" xfId="695"/>
    <cellStyle name="@_laroux_제트베인_1_10월수배전반(최종) 2" xfId="2087"/>
    <cellStyle name="@_laroux_제트베인_1_10월촉매성형" xfId="696"/>
    <cellStyle name="@_laroux_제트베인_1_10월촉매성형 2" xfId="2088"/>
    <cellStyle name="@_laroux_제트베인_1_10월촉매성형_05년02월과학기술원-LCHE(제조-설치)" xfId="697"/>
    <cellStyle name="@_laroux_제트베인_1_10월촉매성형_05년02월과학기술원-LCHE(제조-설치) 2" xfId="2089"/>
    <cellStyle name="@_laroux_제트베인_1_10월촉매성형_10월촉매성형" xfId="698"/>
    <cellStyle name="@_laroux_제트베인_1_10월촉매성형_10월촉매성형 2" xfId="2090"/>
    <cellStyle name="@_laroux_제트베인_1_10월촉매성형_10월촉매성형_05년02월과학기술원-LCHE(제조-설치)" xfId="699"/>
    <cellStyle name="@_laroux_제트베인_1_10월촉매성형_10월촉매성형_05년02월과학기술원-LCHE(제조-설치) 2" xfId="2091"/>
    <cellStyle name="@_laroux_제트베인_1_10월촉매성형_10월촉매성형_05년02월과학기술원-LCHE(제조-설치)_05년02월과학기술원-LCHE(제조-설치)" xfId="700"/>
    <cellStyle name="@_laroux_제트베인_1_10월촉매성형_10월촉매성형_05년02월과학기술원-LCHE(제조-설치)_05년02월과학기술원-LCHE(제조-설치) 2" xfId="2092"/>
    <cellStyle name="@_laroux_제트베인_1_10월촉매성형_10월촉매성형_10월촉매성형" xfId="701"/>
    <cellStyle name="@_laroux_제트베인_1_10월촉매성형_10월촉매성형_10월촉매성형 2" xfId="2093"/>
    <cellStyle name="@_laroux_제트베인_1_10월촉매성형_10월촉매성형_공기호흡기" xfId="702"/>
    <cellStyle name="@_laroux_제트베인_1_10월촉매성형_10월촉매성형_공기호흡기 2" xfId="2094"/>
    <cellStyle name="@_laroux_제트베인_1_10월촉매성형_10월촉매성형_공기호흡기(작시)" xfId="703"/>
    <cellStyle name="@_laroux_제트베인_1_10월촉매성형_10월촉매성형_공기호흡기(작시) 2" xfId="2095"/>
    <cellStyle name="@_laroux_제트베인_1_10월촉매성형_10월촉매성형_공기호흡기노무공수-041105(최종본)" xfId="704"/>
    <cellStyle name="@_laroux_제트베인_1_10월촉매성형_10월촉매성형_공기호흡기노무공수-041105(최종본) 2" xfId="2096"/>
    <cellStyle name="@_laroux_제트베인_1_10월촉매성형_10월촉매성형_공기호흡기노무공수-041111(최종본)" xfId="705"/>
    <cellStyle name="@_laroux_제트베인_1_10월촉매성형_10월촉매성형_공기호흡기노무공수-041111(최종본) 2" xfId="2097"/>
    <cellStyle name="@_laroux_제트베인_1_10월촉매성형_10월촉매성형_노무-041115(최종본)" xfId="706"/>
    <cellStyle name="@_laroux_제트베인_1_10월촉매성형_10월촉매성형_노무-041115(최종본) 2" xfId="2098"/>
    <cellStyle name="@_laroux_제트베인_1_10월촉매성형_공기호흡기" xfId="707"/>
    <cellStyle name="@_laroux_제트베인_1_10월촉매성형_공기호흡기 2" xfId="2099"/>
    <cellStyle name="@_laroux_제트베인_1_10월촉매성형_공기호흡기(작시)" xfId="708"/>
    <cellStyle name="@_laroux_제트베인_1_10월촉매성형_공기호흡기(작시) 2" xfId="2100"/>
    <cellStyle name="@_laroux_제트베인_1_10월촉매성형_공기호흡기노무공수-041105(최종본)" xfId="709"/>
    <cellStyle name="@_laroux_제트베인_1_10월촉매성형_공기호흡기노무공수-041105(최종본) 2" xfId="2101"/>
    <cellStyle name="@_laroux_제트베인_1_10월촉매성형_공기호흡기노무공수-041111(최종본)" xfId="710"/>
    <cellStyle name="@_laroux_제트베인_1_10월촉매성형_공기호흡기노무공수-041111(최종본) 2" xfId="2102"/>
    <cellStyle name="@_laroux_제트베인_1_10월촉매성형_노무-041115(최종본)" xfId="711"/>
    <cellStyle name="@_laroux_제트베인_1_10월촉매성형_노무-041115(최종본) 2" xfId="2103"/>
    <cellStyle name="@_laroux_제트베인_1_10월촉매성형_전기용해로" xfId="712"/>
    <cellStyle name="@_laroux_제트베인_1_10월촉매성형_전기용해로 2" xfId="2104"/>
    <cellStyle name="@_laroux_제트베인_1_2004-11kist엑튜레이터-참고" xfId="713"/>
    <cellStyle name="@_laroux_제트베인_1_2004-11kist엑튜레이터-참고 2" xfId="2105"/>
    <cellStyle name="@_laroux_제트베인_1_2004-3행자부-삼일절(최종)" xfId="714"/>
    <cellStyle name="@_laroux_제트베인_1_2004-3행자부-삼일절(최종) 2" xfId="2106"/>
    <cellStyle name="@_laroux_제트베인_1_2004농협유기질(미광)표준" xfId="715"/>
    <cellStyle name="@_laroux_제트베인_1_2004농협유기질(미광)표준 2" xfId="2107"/>
    <cellStyle name="@_laroux_제트베인_1_2005년-공사경비율" xfId="716"/>
    <cellStyle name="@_laroux_제트베인_1_2005년-공사경비율 2" xfId="2108"/>
    <cellStyle name="@_laroux_제트베인_1_2005년-공사경비율(두리비전)" xfId="717"/>
    <cellStyle name="@_laroux_제트베인_1_2005년-공사경비율(두리비전) 2" xfId="2109"/>
    <cellStyle name="@_laroux_제트베인_1_2005자기통행-전송" xfId="718"/>
    <cellStyle name="@_laroux_제트베인_1_2005자기통행-전송 2" xfId="2110"/>
    <cellStyle name="@_laroux_제트베인_1_6월실버메이트용(한국과학기술원)수정" xfId="719"/>
    <cellStyle name="@_laroux_제트베인_1_6월실버메이트용(한국과학기술원)수정 2" xfId="2111"/>
    <cellStyle name="@_laroux_제트베인_1_6월실버메이트용(한국과학기술원)수정_05년02월과학기술원-LCHE(제조-설치)" xfId="720"/>
    <cellStyle name="@_laroux_제트베인_1_6월실버메이트용(한국과학기술원)수정_05년02월과학기술원-LCHE(제조-설치) 2" xfId="2112"/>
    <cellStyle name="@_laroux_제트베인_1_6월실버메이트용(한국과학기술원)수정_10월촉매성형" xfId="721"/>
    <cellStyle name="@_laroux_제트베인_1_6월실버메이트용(한국과학기술원)수정_10월촉매성형 2" xfId="2113"/>
    <cellStyle name="@_laroux_제트베인_1_6월실버메이트용(한국과학기술원)수정_10월촉매성형_05년02월과학기술원-LCHE(제조-설치)" xfId="722"/>
    <cellStyle name="@_laroux_제트베인_1_6월실버메이트용(한국과학기술원)수정_10월촉매성형_05년02월과학기술원-LCHE(제조-설치) 2" xfId="2114"/>
    <cellStyle name="@_laroux_제트베인_1_6월실버메이트용(한국과학기술원)수정_10월촉매성형_05년02월과학기술원-LCHE(제조-설치)_05년02월과학기술원-LCHE(제조-설치)" xfId="723"/>
    <cellStyle name="@_laroux_제트베인_1_6월실버메이트용(한국과학기술원)수정_10월촉매성형_05년02월과학기술원-LCHE(제조-설치)_05년02월과학기술원-LCHE(제조-설치) 2" xfId="2115"/>
    <cellStyle name="@_laroux_제트베인_1_6월실버메이트용(한국과학기술원)수정_10월촉매성형_10월촉매성형" xfId="724"/>
    <cellStyle name="@_laroux_제트베인_1_6월실버메이트용(한국과학기술원)수정_10월촉매성형_10월촉매성형 2" xfId="2116"/>
    <cellStyle name="@_laroux_제트베인_1_6월실버메이트용(한국과학기술원)수정_10월촉매성형_공기호흡기" xfId="725"/>
    <cellStyle name="@_laroux_제트베인_1_6월실버메이트용(한국과학기술원)수정_10월촉매성형_공기호흡기 2" xfId="2117"/>
    <cellStyle name="@_laroux_제트베인_1_6월실버메이트용(한국과학기술원)수정_10월촉매성형_공기호흡기(작시)" xfId="726"/>
    <cellStyle name="@_laroux_제트베인_1_6월실버메이트용(한국과학기술원)수정_10월촉매성형_공기호흡기(작시) 2" xfId="2118"/>
    <cellStyle name="@_laroux_제트베인_1_6월실버메이트용(한국과학기술원)수정_10월촉매성형_공기호흡기노무공수-041105(최종본)" xfId="727"/>
    <cellStyle name="@_laroux_제트베인_1_6월실버메이트용(한국과학기술원)수정_10월촉매성형_공기호흡기노무공수-041105(최종본) 2" xfId="2119"/>
    <cellStyle name="@_laroux_제트베인_1_6월실버메이트용(한국과학기술원)수정_10월촉매성형_공기호흡기노무공수-041111(최종본)" xfId="728"/>
    <cellStyle name="@_laroux_제트베인_1_6월실버메이트용(한국과학기술원)수정_10월촉매성형_공기호흡기노무공수-041111(최종본) 2" xfId="2120"/>
    <cellStyle name="@_laroux_제트베인_1_6월실버메이트용(한국과학기술원)수정_10월촉매성형_노무-041115(최종본)" xfId="729"/>
    <cellStyle name="@_laroux_제트베인_1_6월실버메이트용(한국과학기술원)수정_10월촉매성형_노무-041115(최종본) 2" xfId="2121"/>
    <cellStyle name="@_laroux_제트베인_1_6월실버메이트용(한국과학기술원)수정_공기호흡기" xfId="730"/>
    <cellStyle name="@_laroux_제트베인_1_6월실버메이트용(한국과학기술원)수정_공기호흡기 2" xfId="2122"/>
    <cellStyle name="@_laroux_제트베인_1_6월실버메이트용(한국과학기술원)수정_공기호흡기(작시)" xfId="731"/>
    <cellStyle name="@_laroux_제트베인_1_6월실버메이트용(한국과학기술원)수정_공기호흡기(작시) 2" xfId="2123"/>
    <cellStyle name="@_laroux_제트베인_1_6월실버메이트용(한국과학기술원)수정_공기호흡기노무공수-041105(최종본)" xfId="732"/>
    <cellStyle name="@_laroux_제트베인_1_6월실버메이트용(한국과학기술원)수정_공기호흡기노무공수-041105(최종본) 2" xfId="2124"/>
    <cellStyle name="@_laroux_제트베인_1_6월실버메이트용(한국과학기술원)수정_공기호흡기노무공수-041111(최종본)" xfId="733"/>
    <cellStyle name="@_laroux_제트베인_1_6월실버메이트용(한국과학기술원)수정_공기호흡기노무공수-041111(최종본) 2" xfId="2125"/>
    <cellStyle name="@_laroux_제트베인_1_6월실버메이트용(한국과학기술원)수정_노무-041115(최종본)" xfId="734"/>
    <cellStyle name="@_laroux_제트베인_1_6월실버메이트용(한국과학기술원)수정_노무-041115(최종본) 2" xfId="2126"/>
    <cellStyle name="@_laroux_제트베인_1_6월실버메이트용(한국과학기술원)수정_전기용해로" xfId="735"/>
    <cellStyle name="@_laroux_제트베인_1_6월실버메이트용(한국과학기술원)수정_전기용해로 2" xfId="2127"/>
    <cellStyle name="@_laroux_제트베인_1_8월금비주철(회전식)" xfId="736"/>
    <cellStyle name="@_laroux_제트베인_1_8월금비주철(회전식) 2" xfId="2128"/>
    <cellStyle name="@_laroux_제트베인_1_k공사정산" xfId="737"/>
    <cellStyle name="@_laroux_제트베인_1_k공사정산 2" xfId="2129"/>
    <cellStyle name="@_laroux_제트베인_1_k공사정산_05년02월과학기술원-LCHE(설치)" xfId="738"/>
    <cellStyle name="@_laroux_제트베인_1_k공사정산_05년02월과학기술원-LCHE(설치) 2" xfId="2130"/>
    <cellStyle name="@_laroux_제트베인_1_k공사정산_05년02월과학기술원-LCHE(제조-설치)" xfId="739"/>
    <cellStyle name="@_laroux_제트베인_1_k공사정산_05년02월과학기술원-LCHE(제조-설치) 2" xfId="2131"/>
    <cellStyle name="@_laroux_제트베인_1_k공사정산_05년03월과학기술원-휴머노이드제작" xfId="740"/>
    <cellStyle name="@_laroux_제트베인_1_k공사정산_05년03월과학기술원-휴머노이드제작 2" xfId="2132"/>
    <cellStyle name="@_laroux_제트베인_1_k공사정산_05년07월성남-월남참전(설치)" xfId="741"/>
    <cellStyle name="@_laroux_제트베인_1_k공사정산_05년07월성남-월남참전(설치) 2" xfId="2133"/>
    <cellStyle name="@_laroux_제트베인_1_k공사정산_05년07월월남참전-성남문화기계" xfId="742"/>
    <cellStyle name="@_laroux_제트베인_1_k공사정산_05년07월월남참전-성남문화기계 2" xfId="2134"/>
    <cellStyle name="@_laroux_제트베인_1_k공사정산_2003-12여성부-여성신직업" xfId="743"/>
    <cellStyle name="@_laroux_제트베인_1_k공사정산_2003-12여성부-여성신직업 2" xfId="2135"/>
    <cellStyle name="@_laroux_제트베인_1_k공사정산_2003-12여성부-여성신직업_05년03월과학기술원-휴머노이드제작" xfId="744"/>
    <cellStyle name="@_laroux_제트베인_1_k공사정산_2003-12여성부-여성신직업_05년03월과학기술원-휴머노이드제작 2" xfId="2136"/>
    <cellStyle name="@_laroux_제트베인_1_k공사정산_2003-12여성부-여성신직업_05년07월성남-월남참전(설치)" xfId="745"/>
    <cellStyle name="@_laroux_제트베인_1_k공사정산_2003-12여성부-여성신직업_05년07월성남-월남참전(설치) 2" xfId="2137"/>
    <cellStyle name="@_laroux_제트베인_1_k공사정산_2003-12여성부-여성신직업_05년07월월남참전-성남문화기계" xfId="746"/>
    <cellStyle name="@_laroux_제트베인_1_k공사정산_2003-12여성부-여성신직업_05년07월월남참전-성남문화기계 2" xfId="2138"/>
    <cellStyle name="@_laroux_제트베인_1_k공사정산_2003-12여성부-여성신직업_2004-11kist엑튜레이터-참고" xfId="747"/>
    <cellStyle name="@_laroux_제트베인_1_k공사정산_2003-12여성부-여성신직업_2004-11kist엑튜레이터-참고 2" xfId="2139"/>
    <cellStyle name="@_laroux_제트베인_1_k공사정산_2003-12여성부-여성신직업_성남아트센터-무대조명장치" xfId="748"/>
    <cellStyle name="@_laroux_제트베인_1_k공사정산_2003-12여성부-여성신직업_성남아트센터-무대조명장치 2" xfId="2140"/>
    <cellStyle name="@_laroux_제트베인_1_k공사정산_2004-11kist엑튜레이터-참고" xfId="749"/>
    <cellStyle name="@_laroux_제트베인_1_k공사정산_2004-11kist엑튜레이터-참고 2" xfId="2141"/>
    <cellStyle name="@_laroux_제트베인_1_k공사정산_k공사정산" xfId="750"/>
    <cellStyle name="@_laroux_제트베인_1_k공사정산_k공사정산 2" xfId="2142"/>
    <cellStyle name="@_laroux_제트베인_1_k공사정산_k공사정산_05년02월과학기술원-LCHE(설치)" xfId="751"/>
    <cellStyle name="@_laroux_제트베인_1_k공사정산_k공사정산_05년02월과학기술원-LCHE(설치) 2" xfId="2143"/>
    <cellStyle name="@_laroux_제트베인_1_k공사정산_k공사정산_05년02월과학기술원-LCHE(제조-설치)" xfId="752"/>
    <cellStyle name="@_laroux_제트베인_1_k공사정산_k공사정산_05년02월과학기술원-LCHE(제조-설치) 2" xfId="2144"/>
    <cellStyle name="@_laroux_제트베인_1_k공사정산_k공사정산_05년03월과학기술원-휴머노이드제작" xfId="753"/>
    <cellStyle name="@_laroux_제트베인_1_k공사정산_k공사정산_05년03월과학기술원-휴머노이드제작 2" xfId="2145"/>
    <cellStyle name="@_laroux_제트베인_1_k공사정산_k공사정산_05년07월성남-월남참전(설치)" xfId="754"/>
    <cellStyle name="@_laroux_제트베인_1_k공사정산_k공사정산_05년07월성남-월남참전(설치) 2" xfId="2146"/>
    <cellStyle name="@_laroux_제트베인_1_k공사정산_k공사정산_05년07월월남참전-성남문화기계" xfId="755"/>
    <cellStyle name="@_laroux_제트베인_1_k공사정산_k공사정산_05년07월월남참전-성남문화기계 2" xfId="2147"/>
    <cellStyle name="@_laroux_제트베인_1_k공사정산_k공사정산_2004-11kist엑튜레이터-참고" xfId="756"/>
    <cellStyle name="@_laroux_제트베인_1_k공사정산_k공사정산_2004-11kist엑튜레이터-참고 2" xfId="2148"/>
    <cellStyle name="@_laroux_제트베인_1_k공사정산_k공사정산_성남아트센터-무대조명장치" xfId="757"/>
    <cellStyle name="@_laroux_제트베인_1_k공사정산_k공사정산_성남아트센터-무대조명장치 2" xfId="2149"/>
    <cellStyle name="@_laroux_제트베인_1_k공사정산_k공사정산_한국시스무대(인테리어)" xfId="758"/>
    <cellStyle name="@_laroux_제트베인_1_k공사정산_k공사정산_한국시스무대(인테리어) 2" xfId="2150"/>
    <cellStyle name="@_laroux_제트베인_1_k공사정산_k공사정산_한국시스무대(인테리어)_05년02월과학기술원-LCHE(제조-설치)" xfId="759"/>
    <cellStyle name="@_laroux_제트베인_1_k공사정산_k공사정산_한국시스무대(인테리어)_05년02월과학기술원-LCHE(제조-설치) 2" xfId="2151"/>
    <cellStyle name="@_laroux_제트베인_1_k공사정산_k공사정산_한국시스무대(인테리어)-표6" xfId="760"/>
    <cellStyle name="@_laroux_제트베인_1_k공사정산_k공사정산_한국시스무대(인테리어)-표6 2" xfId="2152"/>
    <cellStyle name="@_laroux_제트베인_1_k공사정산_k공사정산_한국시스무대(인테리어)-표6_05년02월과학기술원-LCHE(제조-설치)" xfId="761"/>
    <cellStyle name="@_laroux_제트베인_1_k공사정산_k공사정산_한국시스무대(인테리어)-표6_05년02월과학기술원-LCHE(제조-설치) 2" xfId="2153"/>
    <cellStyle name="@_laroux_제트베인_1_k공사정산_미래공감-공사정산" xfId="762"/>
    <cellStyle name="@_laroux_제트베인_1_k공사정산_미래공감-공사정산 2" xfId="2154"/>
    <cellStyle name="@_laroux_제트베인_1_k공사정산_미래공감-공사정산_05년03월과학기술원-휴머노이드제작" xfId="763"/>
    <cellStyle name="@_laroux_제트베인_1_k공사정산_미래공감-공사정산_05년03월과학기술원-휴머노이드제작 2" xfId="2155"/>
    <cellStyle name="@_laroux_제트베인_1_k공사정산_미래공감-공사정산_05년07월성남-월남참전(설치)" xfId="764"/>
    <cellStyle name="@_laroux_제트베인_1_k공사정산_미래공감-공사정산_05년07월성남-월남참전(설치) 2" xfId="2156"/>
    <cellStyle name="@_laroux_제트베인_1_k공사정산_미래공감-공사정산_05년07월월남참전-성남문화기계" xfId="765"/>
    <cellStyle name="@_laroux_제트베인_1_k공사정산_미래공감-공사정산_05년07월월남참전-성남문화기계 2" xfId="2157"/>
    <cellStyle name="@_laroux_제트베인_1_k공사정산_미래공감-공사정산_2004-11kist엑튜레이터-참고" xfId="766"/>
    <cellStyle name="@_laroux_제트베인_1_k공사정산_미래공감-공사정산_2004-11kist엑튜레이터-참고 2" xfId="2158"/>
    <cellStyle name="@_laroux_제트베인_1_k공사정산_미래공감-공사정산_성남아트센터-무대조명장치" xfId="767"/>
    <cellStyle name="@_laroux_제트베인_1_k공사정산_미래공감-공사정산_성남아트센터-무대조명장치 2" xfId="2159"/>
    <cellStyle name="@_laroux_제트베인_1_k공사정산_성남아트센터-무대조명장치" xfId="768"/>
    <cellStyle name="@_laroux_제트베인_1_k공사정산_성남아트센터-무대조명장치 2" xfId="2160"/>
    <cellStyle name="@_laroux_제트베인_1_k공사정산_한국시스무대(인테리어)" xfId="769"/>
    <cellStyle name="@_laroux_제트베인_1_k공사정산_한국시스무대(인테리어) 2" xfId="2161"/>
    <cellStyle name="@_laroux_제트베인_1_k공사정산_한국시스무대(인테리어)_05년02월과학기술원-LCHE(제조-설치)" xfId="770"/>
    <cellStyle name="@_laroux_제트베인_1_k공사정산_한국시스무대(인테리어)_05년02월과학기술원-LCHE(제조-설치) 2" xfId="2162"/>
    <cellStyle name="@_laroux_제트베인_1_k공사정산_한국시스무대(인테리어)-표6" xfId="771"/>
    <cellStyle name="@_laroux_제트베인_1_k공사정산_한국시스무대(인테리어)-표6 2" xfId="2163"/>
    <cellStyle name="@_laroux_제트베인_1_k공사정산_한국시스무대(인테리어)-표6_05년02월과학기술원-LCHE(제조-설치)" xfId="772"/>
    <cellStyle name="@_laroux_제트베인_1_k공사정산_한국시스무대(인테리어)-표6_05년02월과학기술원-LCHE(제조-설치) 2" xfId="2164"/>
    <cellStyle name="@_laroux_제트베인_1_겐트리" xfId="773"/>
    <cellStyle name="@_laroux_제트베인_1_겐트리 2" xfId="2165"/>
    <cellStyle name="@_laroux_제트베인_1_경주-길우전기세계캐릭터" xfId="774"/>
    <cellStyle name="@_laroux_제트베인_1_경주-길우전기세계캐릭터 2" xfId="2166"/>
    <cellStyle name="@_laroux_제트베인_1_경주-길우전기세계캐릭터_05년03월과학기술원-휴머노이드제작" xfId="775"/>
    <cellStyle name="@_laroux_제트베인_1_경주-길우전기세계캐릭터_05년03월과학기술원-휴머노이드제작 2" xfId="2167"/>
    <cellStyle name="@_laroux_제트베인_1_경주-길우전기세계캐릭터_05년07월성남-월남참전(설치)" xfId="776"/>
    <cellStyle name="@_laroux_제트베인_1_경주-길우전기세계캐릭터_05년07월성남-월남참전(설치) 2" xfId="2168"/>
    <cellStyle name="@_laroux_제트베인_1_경주-길우전기세계캐릭터_05년07월월남참전-성남문화기계" xfId="777"/>
    <cellStyle name="@_laroux_제트베인_1_경주-길우전기세계캐릭터_05년07월월남참전-성남문화기계 2" xfId="2169"/>
    <cellStyle name="@_laroux_제트베인_1_경주-길우전기세계캐릭터_2004-11kist엑튜레이터-참고" xfId="778"/>
    <cellStyle name="@_laroux_제트베인_1_경주-길우전기세계캐릭터_2004-11kist엑튜레이터-참고 2" xfId="2170"/>
    <cellStyle name="@_laroux_제트베인_1_경주-길우전기세계캐릭터_성남아트센터-무대조명장치" xfId="779"/>
    <cellStyle name="@_laroux_제트베인_1_경주-길우전기세계캐릭터_성남아트센터-무대조명장치 2" xfId="2171"/>
    <cellStyle name="@_laroux_제트베인_1_공기호흡기" xfId="780"/>
    <cellStyle name="@_laroux_제트베인_1_공기호흡기 2" xfId="2172"/>
    <cellStyle name="@_laroux_제트베인_1_공기호흡기(작시)" xfId="781"/>
    <cellStyle name="@_laroux_제트베인_1_공기호흡기(작시) 2" xfId="2173"/>
    <cellStyle name="@_laroux_제트베인_1_공기호흡기노무공수-041105(최종본)" xfId="782"/>
    <cellStyle name="@_laroux_제트베인_1_공기호흡기노무공수-041105(최종본) 2" xfId="2174"/>
    <cellStyle name="@_laroux_제트베인_1_공기호흡기노무공수-041111(최종본)" xfId="783"/>
    <cellStyle name="@_laroux_제트베인_1_공기호흡기노무공수-041111(최종본) 2" xfId="2175"/>
    <cellStyle name="@_laroux_제트베인_1_공사양식" xfId="784"/>
    <cellStyle name="@_laroux_제트베인_1_공사양식 2" xfId="2176"/>
    <cellStyle name="@_laroux_제트베인_1_노무-041115(최종본)" xfId="785"/>
    <cellStyle name="@_laroux_제트베인_1_노무-041115(최종본) 2" xfId="2177"/>
    <cellStyle name="@_laroux_제트베인_1_문화관광부-주방-전기" xfId="786"/>
    <cellStyle name="@_laroux_제트베인_1_문화관광부-주방-전기 2" xfId="2178"/>
    <cellStyle name="@_laroux_제트베인_1_미래공감-공사정산" xfId="787"/>
    <cellStyle name="@_laroux_제트베인_1_미래공감-공사정산 2" xfId="2179"/>
    <cellStyle name="@_laroux_제트베인_1_미래공감-공사정산_05년03월과학기술원-휴머노이드제작" xfId="788"/>
    <cellStyle name="@_laroux_제트베인_1_미래공감-공사정산_05년03월과학기술원-휴머노이드제작 2" xfId="2180"/>
    <cellStyle name="@_laroux_제트베인_1_미래공감-공사정산_05년07월성남-월남참전(설치)" xfId="789"/>
    <cellStyle name="@_laroux_제트베인_1_미래공감-공사정산_05년07월성남-월남참전(설치) 2" xfId="2181"/>
    <cellStyle name="@_laroux_제트베인_1_미래공감-공사정산_05년07월월남참전-성남문화기계" xfId="790"/>
    <cellStyle name="@_laroux_제트베인_1_미래공감-공사정산_05년07월월남참전-성남문화기계 2" xfId="2182"/>
    <cellStyle name="@_laroux_제트베인_1_미래공감-공사정산_2004-11kist엑튜레이터-참고" xfId="791"/>
    <cellStyle name="@_laroux_제트베인_1_미래공감-공사정산_2004-11kist엑튜레이터-참고 2" xfId="2183"/>
    <cellStyle name="@_laroux_제트베인_1_미래공감-공사정산_성남아트센터-무대조명장치" xfId="792"/>
    <cellStyle name="@_laroux_제트베인_1_미래공감-공사정산_성남아트센터-무대조명장치 2" xfId="2184"/>
    <cellStyle name="@_laroux_제트베인_1_성남아트센터-무대조명장치" xfId="793"/>
    <cellStyle name="@_laroux_제트베인_1_성남아트센터-무대조명장치 2" xfId="2185"/>
    <cellStyle name="@_laroux_제트베인_1_수배전반경비자료" xfId="794"/>
    <cellStyle name="@_laroux_제트베인_1_수배전반경비자료 2" xfId="2186"/>
    <cellStyle name="@_laroux_제트베인_1_실적인건비" xfId="795"/>
    <cellStyle name="@_laroux_제트베인_1_실적인건비 2" xfId="2187"/>
    <cellStyle name="@_laroux_제트베인_1_실적인건비_05년02월과학기술원-LCHE(설치)" xfId="796"/>
    <cellStyle name="@_laroux_제트베인_1_실적인건비_05년02월과학기술원-LCHE(설치) 2" xfId="2188"/>
    <cellStyle name="@_laroux_제트베인_1_실적인건비_05년02월과학기술원-LCHE(제조-설치)" xfId="797"/>
    <cellStyle name="@_laroux_제트베인_1_실적인건비_05년02월과학기술원-LCHE(제조-설치) 2" xfId="2189"/>
    <cellStyle name="@_laroux_제트베인_1_실적인건비_05년03월과학기술원-휴머노이드제작" xfId="798"/>
    <cellStyle name="@_laroux_제트베인_1_실적인건비_05년03월과학기술원-휴머노이드제작 2" xfId="2190"/>
    <cellStyle name="@_laroux_제트베인_1_실적인건비_05년07월성남-월남참전(설치)" xfId="799"/>
    <cellStyle name="@_laroux_제트베인_1_실적인건비_05년07월성남-월남참전(설치) 2" xfId="2191"/>
    <cellStyle name="@_laroux_제트베인_1_실적인건비_05년07월월남참전-성남문화기계" xfId="800"/>
    <cellStyle name="@_laroux_제트베인_1_실적인건비_05년07월월남참전-성남문화기계 2" xfId="2192"/>
    <cellStyle name="@_laroux_제트베인_1_실적인건비_2004-11kist엑튜레이터-참고" xfId="801"/>
    <cellStyle name="@_laroux_제트베인_1_실적인건비_2004-11kist엑튜레이터-참고 2" xfId="2193"/>
    <cellStyle name="@_laroux_제트베인_1_실적인건비_k공사정산" xfId="802"/>
    <cellStyle name="@_laroux_제트베인_1_실적인건비_k공사정산 2" xfId="2194"/>
    <cellStyle name="@_laroux_제트베인_1_실적인건비_k공사정산_05년02월과학기술원-LCHE(설치)" xfId="803"/>
    <cellStyle name="@_laroux_제트베인_1_실적인건비_k공사정산_05년02월과학기술원-LCHE(설치) 2" xfId="2195"/>
    <cellStyle name="@_laroux_제트베인_1_실적인건비_k공사정산_05년02월과학기술원-LCHE(제조-설치)" xfId="804"/>
    <cellStyle name="@_laroux_제트베인_1_실적인건비_k공사정산_05년02월과학기술원-LCHE(제조-설치) 2" xfId="2196"/>
    <cellStyle name="@_laroux_제트베인_1_실적인건비_k공사정산_05년03월과학기술원-휴머노이드제작" xfId="805"/>
    <cellStyle name="@_laroux_제트베인_1_실적인건비_k공사정산_05년03월과학기술원-휴머노이드제작 2" xfId="2197"/>
    <cellStyle name="@_laroux_제트베인_1_실적인건비_k공사정산_05년07월성남-월남참전(설치)" xfId="806"/>
    <cellStyle name="@_laroux_제트베인_1_실적인건비_k공사정산_05년07월성남-월남참전(설치) 2" xfId="2198"/>
    <cellStyle name="@_laroux_제트베인_1_실적인건비_k공사정산_05년07월월남참전-성남문화기계" xfId="807"/>
    <cellStyle name="@_laroux_제트베인_1_실적인건비_k공사정산_05년07월월남참전-성남문화기계 2" xfId="2199"/>
    <cellStyle name="@_laroux_제트베인_1_실적인건비_k공사정산_2003-12여성부-여성신직업" xfId="808"/>
    <cellStyle name="@_laroux_제트베인_1_실적인건비_k공사정산_2003-12여성부-여성신직업 2" xfId="2200"/>
    <cellStyle name="@_laroux_제트베인_1_실적인건비_k공사정산_2003-12여성부-여성신직업_05년03월과학기술원-휴머노이드제작" xfId="809"/>
    <cellStyle name="@_laroux_제트베인_1_실적인건비_k공사정산_2003-12여성부-여성신직업_05년03월과학기술원-휴머노이드제작 2" xfId="2201"/>
    <cellStyle name="@_laroux_제트베인_1_실적인건비_k공사정산_2003-12여성부-여성신직업_05년07월성남-월남참전(설치)" xfId="810"/>
    <cellStyle name="@_laroux_제트베인_1_실적인건비_k공사정산_2003-12여성부-여성신직업_05년07월성남-월남참전(설치) 2" xfId="2202"/>
    <cellStyle name="@_laroux_제트베인_1_실적인건비_k공사정산_2003-12여성부-여성신직업_05년07월월남참전-성남문화기계" xfId="811"/>
    <cellStyle name="@_laroux_제트베인_1_실적인건비_k공사정산_2003-12여성부-여성신직업_05년07월월남참전-성남문화기계 2" xfId="2203"/>
    <cellStyle name="@_laroux_제트베인_1_실적인건비_k공사정산_2003-12여성부-여성신직업_2004-11kist엑튜레이터-참고" xfId="812"/>
    <cellStyle name="@_laroux_제트베인_1_실적인건비_k공사정산_2003-12여성부-여성신직업_2004-11kist엑튜레이터-참고 2" xfId="2204"/>
    <cellStyle name="@_laroux_제트베인_1_실적인건비_k공사정산_2003-12여성부-여성신직업_성남아트센터-무대조명장치" xfId="813"/>
    <cellStyle name="@_laroux_제트베인_1_실적인건비_k공사정산_2003-12여성부-여성신직업_성남아트센터-무대조명장치 2" xfId="2205"/>
    <cellStyle name="@_laroux_제트베인_1_실적인건비_k공사정산_2004-11kist엑튜레이터-참고" xfId="814"/>
    <cellStyle name="@_laroux_제트베인_1_실적인건비_k공사정산_2004-11kist엑튜레이터-참고 2" xfId="2206"/>
    <cellStyle name="@_laroux_제트베인_1_실적인건비_k공사정산_k공사정산" xfId="815"/>
    <cellStyle name="@_laroux_제트베인_1_실적인건비_k공사정산_k공사정산 2" xfId="2207"/>
    <cellStyle name="@_laroux_제트베인_1_실적인건비_k공사정산_k공사정산_05년02월과학기술원-LCHE(설치)" xfId="816"/>
    <cellStyle name="@_laroux_제트베인_1_실적인건비_k공사정산_k공사정산_05년02월과학기술원-LCHE(설치) 2" xfId="2208"/>
    <cellStyle name="@_laroux_제트베인_1_실적인건비_k공사정산_k공사정산_05년02월과학기술원-LCHE(제조-설치)" xfId="817"/>
    <cellStyle name="@_laroux_제트베인_1_실적인건비_k공사정산_k공사정산_05년02월과학기술원-LCHE(제조-설치) 2" xfId="2209"/>
    <cellStyle name="@_laroux_제트베인_1_실적인건비_k공사정산_k공사정산_05년03월과학기술원-휴머노이드제작" xfId="818"/>
    <cellStyle name="@_laroux_제트베인_1_실적인건비_k공사정산_k공사정산_05년03월과학기술원-휴머노이드제작 2" xfId="2210"/>
    <cellStyle name="@_laroux_제트베인_1_실적인건비_k공사정산_k공사정산_05년07월성남-월남참전(설치)" xfId="819"/>
    <cellStyle name="@_laroux_제트베인_1_실적인건비_k공사정산_k공사정산_05년07월성남-월남참전(설치) 2" xfId="2211"/>
    <cellStyle name="@_laroux_제트베인_1_실적인건비_k공사정산_k공사정산_05년07월월남참전-성남문화기계" xfId="820"/>
    <cellStyle name="@_laroux_제트베인_1_실적인건비_k공사정산_k공사정산_05년07월월남참전-성남문화기계 2" xfId="2212"/>
    <cellStyle name="@_laroux_제트베인_1_실적인건비_k공사정산_k공사정산_2004-11kist엑튜레이터-참고" xfId="821"/>
    <cellStyle name="@_laroux_제트베인_1_실적인건비_k공사정산_k공사정산_2004-11kist엑튜레이터-참고 2" xfId="2213"/>
    <cellStyle name="@_laroux_제트베인_1_실적인건비_k공사정산_k공사정산_성남아트센터-무대조명장치" xfId="822"/>
    <cellStyle name="@_laroux_제트베인_1_실적인건비_k공사정산_k공사정산_성남아트센터-무대조명장치 2" xfId="2214"/>
    <cellStyle name="@_laroux_제트베인_1_실적인건비_k공사정산_k공사정산_한국시스무대(인테리어)" xfId="823"/>
    <cellStyle name="@_laroux_제트베인_1_실적인건비_k공사정산_k공사정산_한국시스무대(인테리어) 2" xfId="2215"/>
    <cellStyle name="@_laroux_제트베인_1_실적인건비_k공사정산_k공사정산_한국시스무대(인테리어)_05년02월과학기술원-LCHE(제조-설치)" xfId="824"/>
    <cellStyle name="@_laroux_제트베인_1_실적인건비_k공사정산_k공사정산_한국시스무대(인테리어)_05년02월과학기술원-LCHE(제조-설치) 2" xfId="2216"/>
    <cellStyle name="@_laroux_제트베인_1_실적인건비_k공사정산_k공사정산_한국시스무대(인테리어)-표6" xfId="825"/>
    <cellStyle name="@_laroux_제트베인_1_실적인건비_k공사정산_k공사정산_한국시스무대(인테리어)-표6 2" xfId="2217"/>
    <cellStyle name="@_laroux_제트베인_1_실적인건비_k공사정산_k공사정산_한국시스무대(인테리어)-표6_05년02월과학기술원-LCHE(제조-설치)" xfId="826"/>
    <cellStyle name="@_laroux_제트베인_1_실적인건비_k공사정산_k공사정산_한국시스무대(인테리어)-표6_05년02월과학기술원-LCHE(제조-설치) 2" xfId="2218"/>
    <cellStyle name="@_laroux_제트베인_1_실적인건비_k공사정산_미래공감-공사정산" xfId="827"/>
    <cellStyle name="@_laroux_제트베인_1_실적인건비_k공사정산_미래공감-공사정산 2" xfId="2219"/>
    <cellStyle name="@_laroux_제트베인_1_실적인건비_k공사정산_미래공감-공사정산_05년03월과학기술원-휴머노이드제작" xfId="828"/>
    <cellStyle name="@_laroux_제트베인_1_실적인건비_k공사정산_미래공감-공사정산_05년03월과학기술원-휴머노이드제작 2" xfId="2220"/>
    <cellStyle name="@_laroux_제트베인_1_실적인건비_k공사정산_미래공감-공사정산_05년07월성남-월남참전(설치)" xfId="829"/>
    <cellStyle name="@_laroux_제트베인_1_실적인건비_k공사정산_미래공감-공사정산_05년07월성남-월남참전(설치) 2" xfId="2221"/>
    <cellStyle name="@_laroux_제트베인_1_실적인건비_k공사정산_미래공감-공사정산_05년07월월남참전-성남문화기계" xfId="830"/>
    <cellStyle name="@_laroux_제트베인_1_실적인건비_k공사정산_미래공감-공사정산_05년07월월남참전-성남문화기계 2" xfId="2222"/>
    <cellStyle name="@_laroux_제트베인_1_실적인건비_k공사정산_미래공감-공사정산_2004-11kist엑튜레이터-참고" xfId="831"/>
    <cellStyle name="@_laroux_제트베인_1_실적인건비_k공사정산_미래공감-공사정산_2004-11kist엑튜레이터-참고 2" xfId="2223"/>
    <cellStyle name="@_laroux_제트베인_1_실적인건비_k공사정산_미래공감-공사정산_성남아트센터-무대조명장치" xfId="832"/>
    <cellStyle name="@_laroux_제트베인_1_실적인건비_k공사정산_미래공감-공사정산_성남아트센터-무대조명장치 2" xfId="2224"/>
    <cellStyle name="@_laroux_제트베인_1_실적인건비_k공사정산_성남아트센터-무대조명장치" xfId="833"/>
    <cellStyle name="@_laroux_제트베인_1_실적인건비_k공사정산_성남아트센터-무대조명장치 2" xfId="2225"/>
    <cellStyle name="@_laroux_제트베인_1_실적인건비_k공사정산_한국시스무대(인테리어)" xfId="834"/>
    <cellStyle name="@_laroux_제트베인_1_실적인건비_k공사정산_한국시스무대(인테리어) 2" xfId="2226"/>
    <cellStyle name="@_laroux_제트베인_1_실적인건비_k공사정산_한국시스무대(인테리어)_05년02월과학기술원-LCHE(제조-설치)" xfId="835"/>
    <cellStyle name="@_laroux_제트베인_1_실적인건비_k공사정산_한국시스무대(인테리어)_05년02월과학기술원-LCHE(제조-설치) 2" xfId="2227"/>
    <cellStyle name="@_laroux_제트베인_1_실적인건비_k공사정산_한국시스무대(인테리어)-표6" xfId="836"/>
    <cellStyle name="@_laroux_제트베인_1_실적인건비_k공사정산_한국시스무대(인테리어)-표6 2" xfId="2228"/>
    <cellStyle name="@_laroux_제트베인_1_실적인건비_k공사정산_한국시스무대(인테리어)-표6_05년02월과학기술원-LCHE(제조-설치)" xfId="837"/>
    <cellStyle name="@_laroux_제트베인_1_실적인건비_k공사정산_한국시스무대(인테리어)-표6_05년02월과학기술원-LCHE(제조-설치) 2" xfId="2229"/>
    <cellStyle name="@_laroux_제트베인_1_실적인건비_경주-길우전기세계캐릭터" xfId="838"/>
    <cellStyle name="@_laroux_제트베인_1_실적인건비_경주-길우전기세계캐릭터 2" xfId="2230"/>
    <cellStyle name="@_laroux_제트베인_1_실적인건비_경주-길우전기세계캐릭터_05년03월과학기술원-휴머노이드제작" xfId="839"/>
    <cellStyle name="@_laroux_제트베인_1_실적인건비_경주-길우전기세계캐릭터_05년03월과학기술원-휴머노이드제작 2" xfId="2231"/>
    <cellStyle name="@_laroux_제트베인_1_실적인건비_경주-길우전기세계캐릭터_05년07월성남-월남참전(설치)" xfId="840"/>
    <cellStyle name="@_laroux_제트베인_1_실적인건비_경주-길우전기세계캐릭터_05년07월성남-월남참전(설치) 2" xfId="2232"/>
    <cellStyle name="@_laroux_제트베인_1_실적인건비_경주-길우전기세계캐릭터_05년07월월남참전-성남문화기계" xfId="841"/>
    <cellStyle name="@_laroux_제트베인_1_실적인건비_경주-길우전기세계캐릭터_05년07월월남참전-성남문화기계 2" xfId="2233"/>
    <cellStyle name="@_laroux_제트베인_1_실적인건비_경주-길우전기세계캐릭터_2004-11kist엑튜레이터-참고" xfId="842"/>
    <cellStyle name="@_laroux_제트베인_1_실적인건비_경주-길우전기세계캐릭터_2004-11kist엑튜레이터-참고 2" xfId="2234"/>
    <cellStyle name="@_laroux_제트베인_1_실적인건비_경주-길우전기세계캐릭터_성남아트센터-무대조명장치" xfId="843"/>
    <cellStyle name="@_laroux_제트베인_1_실적인건비_경주-길우전기세계캐릭터_성남아트센터-무대조명장치 2" xfId="2235"/>
    <cellStyle name="@_laroux_제트베인_1_실적인건비_미래공감-공사정산" xfId="844"/>
    <cellStyle name="@_laroux_제트베인_1_실적인건비_미래공감-공사정산 2" xfId="2236"/>
    <cellStyle name="@_laroux_제트베인_1_실적인건비_미래공감-공사정산_05년03월과학기술원-휴머노이드제작" xfId="845"/>
    <cellStyle name="@_laroux_제트베인_1_실적인건비_미래공감-공사정산_05년03월과학기술원-휴머노이드제작 2" xfId="2237"/>
    <cellStyle name="@_laroux_제트베인_1_실적인건비_미래공감-공사정산_05년07월성남-월남참전(설치)" xfId="846"/>
    <cellStyle name="@_laroux_제트베인_1_실적인건비_미래공감-공사정산_05년07월성남-월남참전(설치) 2" xfId="2238"/>
    <cellStyle name="@_laroux_제트베인_1_실적인건비_미래공감-공사정산_05년07월월남참전-성남문화기계" xfId="847"/>
    <cellStyle name="@_laroux_제트베인_1_실적인건비_미래공감-공사정산_05년07월월남참전-성남문화기계 2" xfId="2239"/>
    <cellStyle name="@_laroux_제트베인_1_실적인건비_미래공감-공사정산_2004-11kist엑튜레이터-참고" xfId="848"/>
    <cellStyle name="@_laroux_제트베인_1_실적인건비_미래공감-공사정산_2004-11kist엑튜레이터-참고 2" xfId="2240"/>
    <cellStyle name="@_laroux_제트베인_1_실적인건비_미래공감-공사정산_성남아트센터-무대조명장치" xfId="849"/>
    <cellStyle name="@_laroux_제트베인_1_실적인건비_미래공감-공사정산_성남아트센터-무대조명장치 2" xfId="2241"/>
    <cellStyle name="@_laroux_제트베인_1_실적인건비_성남아트센터-무대조명장치" xfId="850"/>
    <cellStyle name="@_laroux_제트베인_1_실적인건비_성남아트센터-무대조명장치 2" xfId="2242"/>
    <cellStyle name="@_laroux_제트베인_1_실적인건비_한국시스무대(인테리어)" xfId="851"/>
    <cellStyle name="@_laroux_제트베인_1_실적인건비_한국시스무대(인테리어) 2" xfId="2243"/>
    <cellStyle name="@_laroux_제트베인_1_실적인건비_한국시스무대(인테리어)_05년02월과학기술원-LCHE(제조-설치)" xfId="852"/>
    <cellStyle name="@_laroux_제트베인_1_실적인건비_한국시스무대(인테리어)_05년02월과학기술원-LCHE(제조-설치) 2" xfId="2244"/>
    <cellStyle name="@_laroux_제트베인_1_실적인건비_한국시스무대(인테리어)-표6" xfId="853"/>
    <cellStyle name="@_laroux_제트베인_1_실적인건비_한국시스무대(인테리어)-표6 2" xfId="2245"/>
    <cellStyle name="@_laroux_제트베인_1_실적인건비_한국시스무대(인테리어)-표6_05년02월과학기술원-LCHE(제조-설치)" xfId="854"/>
    <cellStyle name="@_laroux_제트베인_1_실적인건비_한국시스무대(인테리어)-표6_05년02월과학기술원-LCHE(제조-설치) 2" xfId="2246"/>
    <cellStyle name="@_laroux_제트베인_1_전기용해로" xfId="855"/>
    <cellStyle name="@_laroux_제트베인_1_전기용해로 2" xfId="2247"/>
    <cellStyle name="@_laroux_제트베인_1_촉매성형" xfId="856"/>
    <cellStyle name="@_laroux_제트베인_1_촉매성형 2" xfId="2248"/>
    <cellStyle name="@_laroux_제트베인_1_촉매성형_05년02월과학기술원-LCHE(제조-설치)" xfId="857"/>
    <cellStyle name="@_laroux_제트베인_1_촉매성형_05년02월과학기술원-LCHE(제조-설치) 2" xfId="2249"/>
    <cellStyle name="@_laroux_제트베인_1_촉매성형_10월촉매성형" xfId="858"/>
    <cellStyle name="@_laroux_제트베인_1_촉매성형_10월촉매성형 2" xfId="2250"/>
    <cellStyle name="@_laroux_제트베인_1_촉매성형_10월촉매성형_05년02월과학기술원-LCHE(제조-설치)" xfId="859"/>
    <cellStyle name="@_laroux_제트베인_1_촉매성형_10월촉매성형_05년02월과학기술원-LCHE(제조-설치) 2" xfId="2251"/>
    <cellStyle name="@_laroux_제트베인_1_촉매성형_10월촉매성형_05년02월과학기술원-LCHE(제조-설치)_05년02월과학기술원-LCHE(제조-설치)" xfId="860"/>
    <cellStyle name="@_laroux_제트베인_1_촉매성형_10월촉매성형_05년02월과학기술원-LCHE(제조-설치)_05년02월과학기술원-LCHE(제조-설치) 2" xfId="2252"/>
    <cellStyle name="@_laroux_제트베인_1_촉매성형_10월촉매성형_10월촉매성형" xfId="861"/>
    <cellStyle name="@_laroux_제트베인_1_촉매성형_10월촉매성형_10월촉매성형 2" xfId="2253"/>
    <cellStyle name="@_laroux_제트베인_1_촉매성형_10월촉매성형_공기호흡기" xfId="862"/>
    <cellStyle name="@_laroux_제트베인_1_촉매성형_10월촉매성형_공기호흡기 2" xfId="2254"/>
    <cellStyle name="@_laroux_제트베인_1_촉매성형_10월촉매성형_공기호흡기(작시)" xfId="863"/>
    <cellStyle name="@_laroux_제트베인_1_촉매성형_10월촉매성형_공기호흡기(작시) 2" xfId="2255"/>
    <cellStyle name="@_laroux_제트베인_1_촉매성형_10월촉매성형_공기호흡기노무공수-041105(최종본)" xfId="864"/>
    <cellStyle name="@_laroux_제트베인_1_촉매성형_10월촉매성형_공기호흡기노무공수-041105(최종본) 2" xfId="2256"/>
    <cellStyle name="@_laroux_제트베인_1_촉매성형_10월촉매성형_공기호흡기노무공수-041111(최종본)" xfId="865"/>
    <cellStyle name="@_laroux_제트베인_1_촉매성형_10월촉매성형_공기호흡기노무공수-041111(최종본) 2" xfId="2257"/>
    <cellStyle name="@_laroux_제트베인_1_촉매성형_10월촉매성형_노무-041115(최종본)" xfId="866"/>
    <cellStyle name="@_laroux_제트베인_1_촉매성형_10월촉매성형_노무-041115(최종본) 2" xfId="2258"/>
    <cellStyle name="@_laroux_제트베인_1_촉매성형_공기호흡기" xfId="867"/>
    <cellStyle name="@_laroux_제트베인_1_촉매성형_공기호흡기 2" xfId="2259"/>
    <cellStyle name="@_laroux_제트베인_1_촉매성형_공기호흡기(작시)" xfId="868"/>
    <cellStyle name="@_laroux_제트베인_1_촉매성형_공기호흡기(작시) 2" xfId="2260"/>
    <cellStyle name="@_laroux_제트베인_1_촉매성형_공기호흡기노무공수-041105(최종본)" xfId="869"/>
    <cellStyle name="@_laroux_제트베인_1_촉매성형_공기호흡기노무공수-041105(최종본) 2" xfId="2261"/>
    <cellStyle name="@_laroux_제트베인_1_촉매성형_공기호흡기노무공수-041111(최종본)" xfId="870"/>
    <cellStyle name="@_laroux_제트베인_1_촉매성형_공기호흡기노무공수-041111(최종본) 2" xfId="2262"/>
    <cellStyle name="@_laroux_제트베인_1_촉매성형_노무-041115(최종본)" xfId="871"/>
    <cellStyle name="@_laroux_제트베인_1_촉매성형_노무-041115(최종본) 2" xfId="2263"/>
    <cellStyle name="@_laroux_제트베인_1_촉매성형_전기용해로" xfId="872"/>
    <cellStyle name="@_laroux_제트베인_1_촉매성형_전기용해로 2" xfId="2264"/>
    <cellStyle name="@_laroux_제트베인_1_한국시스무대(인테리어)" xfId="873"/>
    <cellStyle name="@_laroux_제트베인_1_한국시스무대(인테리어) 2" xfId="2265"/>
    <cellStyle name="@_laroux_제트베인_1_한국시스무대(인테리어)_05년02월과학기술원-LCHE(제조-설치)" xfId="874"/>
    <cellStyle name="@_laroux_제트베인_1_한국시스무대(인테리어)_05년02월과학기술원-LCHE(제조-설치) 2" xfId="2266"/>
    <cellStyle name="@_laroux_제트베인_1_한국시스무대(인테리어)-표6" xfId="875"/>
    <cellStyle name="@_laroux_제트베인_1_한국시스무대(인테리어)-표6 2" xfId="2267"/>
    <cellStyle name="@_laroux_제트베인_1_한국시스무대(인테리어)-표6_05년02월과학기술원-LCHE(제조-설치)" xfId="876"/>
    <cellStyle name="@_laroux_제트베인_1_한국시스무대(인테리어)-표6_05년02월과학기술원-LCHE(제조-설치) 2" xfId="2268"/>
    <cellStyle name="_05 산출근거(방송)" xfId="2269"/>
    <cellStyle name="_070806화성여성청소년문화센타전기내역서(내역수정분)" xfId="877"/>
    <cellStyle name="_070810 강동문예회관 대,소극장(전기내역서)" xfId="878"/>
    <cellStyle name="_070910 강동문예회관 대,소극장(전기내역서)" xfId="879"/>
    <cellStyle name="_071009 제3체육관(전기내역)-추가분제외" xfId="880"/>
    <cellStyle name="_071016 안동문예회관 대,소극장(전기내역서)" xfId="881"/>
    <cellStyle name="_090302 경방 멀티플랙스 소공연장 무대기계전기 내역서-f(rev.1)" xfId="882"/>
    <cellStyle name="_1220-원가조사-전자지불" xfId="883"/>
    <cellStyle name="_1서원대학교" xfId="2270"/>
    <cellStyle name="_1차내역수정" xfId="884"/>
    <cellStyle name="_2001 장애조치" xfId="885"/>
    <cellStyle name="_2002결과표1" xfId="886"/>
    <cellStyle name="_2004년완성공사원가경비율(최종)3.16" xfId="887"/>
    <cellStyle name="_2006-0926 통신변경내역및산출-영유아steel" xfId="2271"/>
    <cellStyle name="_2009년도 공원등 보수공사 (년간단가)" xfId="2272"/>
    <cellStyle name="_231106(고려대학교백주년기념관)" xfId="888"/>
    <cellStyle name="_2953-01L" xfId="889"/>
    <cellStyle name="_30820ICG" xfId="890"/>
    <cellStyle name="_7)한방전기" xfId="891"/>
    <cellStyle name="_AV-1" xfId="892"/>
    <cellStyle name="_B061214-2대림대기계내역(최종)" xfId="893"/>
    <cellStyle name="_Book1" xfId="2273"/>
    <cellStyle name="_Book1_1" xfId="2274"/>
    <cellStyle name="_C앤C" xfId="894"/>
    <cellStyle name="_C앤C(네트웍)" xfId="895"/>
    <cellStyle name="_C앤C원가계산" xfId="896"/>
    <cellStyle name="_HW내역서" xfId="897"/>
    <cellStyle name="_KBS홀(전동마이크교체)예산안" xfId="898"/>
    <cellStyle name="_간지,목차,페이지,표지" xfId="899"/>
    <cellStyle name="_감가상각(01년도) (2)" xfId="900"/>
    <cellStyle name="_감가상각(01년도) (2) 2" xfId="2275"/>
    <cellStyle name="_감가상각(01년도) (3)" xfId="901"/>
    <cellStyle name="_감가상각(01년도) (3) 2" xfId="2276"/>
    <cellStyle name="_강산FRP" xfId="902"/>
    <cellStyle name="_개신초등학교 다목적강당 방송설비" xfId="2277"/>
    <cellStyle name="_거게관광호텔 일위대가" xfId="2278"/>
    <cellStyle name="_거창군공설운동장1203" xfId="903"/>
    <cellStyle name="_건축내장-원가(최종)" xfId="904"/>
    <cellStyle name="_견적샘플" xfId="2279"/>
    <cellStyle name="_견적서(원자력)" xfId="2280"/>
    <cellStyle name="_경기예고(수정)" xfId="905"/>
    <cellStyle name="_경기예고내역서" xfId="906"/>
    <cellStyle name="_경기예고내역서(20060420)" xfId="2281"/>
    <cellStyle name="_공량산출1105" xfId="907"/>
    <cellStyle name="_공사비산출" xfId="2282"/>
    <cellStyle name="_과기원재료비" xfId="908"/>
    <cellStyle name="_관급서류(재출용)" xfId="909"/>
    <cellStyle name="_광가입자전송장비(FLC)삼성" xfId="910"/>
    <cellStyle name="_광안리내역서(구도)" xfId="911"/>
    <cellStyle name="_광탄내역서(050722)" xfId="912"/>
    <cellStyle name="_기초공사" xfId="913"/>
    <cellStyle name="_나노엔텍(임금)" xfId="914"/>
    <cellStyle name="_난계국악당일위대가" xfId="915"/>
    <cellStyle name="_난계국악당일위대가_1" xfId="916"/>
    <cellStyle name="_난계국악당일위대가_2" xfId="917"/>
    <cellStyle name="_내역서" xfId="918"/>
    <cellStyle name="_내역서(070121)" xfId="2283"/>
    <cellStyle name="_내역서(세미나실)" xfId="919"/>
    <cellStyle name="_내역서(파라다이스)9월" xfId="920"/>
    <cellStyle name="_내역서-건축음향" xfId="2284"/>
    <cellStyle name="_내역서최종" xfId="921"/>
    <cellStyle name="_내역작업" xfId="922"/>
    <cellStyle name="_노원설변" xfId="923"/>
    <cellStyle name="_농수로3종외-최종" xfId="924"/>
    <cellStyle name="_단가 산출조서" xfId="2285"/>
    <cellStyle name="_단가견적서(광탄)" xfId="925"/>
    <cellStyle name="_대-일위" xfId="926"/>
    <cellStyle name="_도로조명도급내역서(연간단가최종수정분)1" xfId="927"/>
    <cellStyle name="_롯데2층일위대가-1" xfId="928"/>
    <cellStyle name="_롯데2층일위대가-1_1" xfId="929"/>
    <cellStyle name="_문화관광부-주방-전기" xfId="930"/>
    <cellStyle name="_물가2006년9월" xfId="931"/>
    <cellStyle name="_물가2007년3월" xfId="932"/>
    <cellStyle name="_물가자료&amp;정보(2008년02월)" xfId="933"/>
    <cellStyle name="_물가자료(2006년3월)-1" xfId="934"/>
    <cellStyle name="_물가자료(2006년6월)" xfId="935"/>
    <cellStyle name="_물가자료.정보(2007년06월)" xfId="936"/>
    <cellStyle name="_물가자료.정보(2007년09월" xfId="2286"/>
    <cellStyle name="_본사용(원가분석)" xfId="2287"/>
    <cellStyle name="_부안예술회관" xfId="937"/>
    <cellStyle name="_산동 농협동로지소 청사 신축공사-1" xfId="938"/>
    <cellStyle name="_산동 농협동로지소 청사 신축공사-1_1" xfId="939"/>
    <cellStyle name="_서울과학관의장" xfId="940"/>
    <cellStyle name="_서원대학교" xfId="2288"/>
    <cellStyle name="_성남 실내체육관 영상,음향 장비 설치구매 내역서" xfId="2289"/>
    <cellStyle name="_성남 전관방송 공사_final(05.06.24)" xfId="2290"/>
    <cellStyle name="_세원IBS-한림대학교" xfId="2291"/>
    <cellStyle name="_수전설비내역" xfId="941"/>
    <cellStyle name="_숙소동설계변경 최종" xfId="2292"/>
    <cellStyle name="_숙소동설변" xfId="2293"/>
    <cellStyle name="_씨앤씨장비" xfId="2294"/>
    <cellStyle name="_업체견적서" xfId="942"/>
    <cellStyle name="_영남대-중강당1" xfId="2295"/>
    <cellStyle name="_영남대-중강당1(수정)" xfId="2296"/>
    <cellStyle name="_영남대-최종안-1" xfId="2297"/>
    <cellStyle name="_원가계산서" xfId="943"/>
    <cellStyle name="_유기전기1(동영ENG내역)" xfId="944"/>
    <cellStyle name="_음향" xfId="2298"/>
    <cellStyle name="_인건비" xfId="945"/>
    <cellStyle name="_일위대가" xfId="946"/>
    <cellStyle name="_일위대가(2005년12월)" xfId="947"/>
    <cellStyle name="_일위대가(2006년9월)" xfId="2299"/>
    <cellStyle name="_일위대가(2007년01월)" xfId="2300"/>
    <cellStyle name="_일위대가(2007년09월)" xfId="2301"/>
    <cellStyle name="_일위대가(2007년11월)" xfId="2302"/>
    <cellStyle name="_일위대가(2008년02월)" xfId="2303"/>
    <cellStyle name="_일위대가(2008년05월)" xfId="2304"/>
    <cellStyle name="_일위대가_1" xfId="948"/>
    <cellStyle name="_일위대가_2" xfId="949"/>
    <cellStyle name="_장애인 실내체육관 신축공사 " xfId="950"/>
    <cellStyle name="_재료비" xfId="951"/>
    <cellStyle name="_전자지불(삼성SDS)" xfId="952"/>
    <cellStyle name="_전자지불-(케이비)" xfId="953"/>
    <cellStyle name="_정산양식 (version 1)" xfId="954"/>
    <cellStyle name="_제주도문예회관(동아PA)" xfId="955"/>
    <cellStyle name="_제주시 문예회관 면막 내역서" xfId="2305"/>
    <cellStyle name="_준공내역서RE" xfId="2306"/>
    <cellStyle name="_직접경비" xfId="956"/>
    <cellStyle name="_집 계 표" xfId="957"/>
    <cellStyle name="_창(에리트(설치제외)" xfId="958"/>
    <cellStyle name="_창(에리트-최종)" xfId="959"/>
    <cellStyle name="_청소년수련관산출근거조서" xfId="960"/>
    <cellStyle name="_청소년수련관산출근거조서_1" xfId="961"/>
    <cellStyle name="_청소년수련관일위대가" xfId="962"/>
    <cellStyle name="_청소년수련관일위대가_1" xfId="963"/>
    <cellStyle name="_테마공사새로03" xfId="964"/>
    <cellStyle name="_통합방범" xfId="2307"/>
    <cellStyle name="_파라다이스내역서(061204)" xfId="965"/>
    <cellStyle name="_파라다이스내역서(061204)-조명" xfId="966"/>
    <cellStyle name="_하이마트_최종네고_0707" xfId="2308"/>
    <cellStyle name="_한전수탁공사비(솔바람어린이집)" xfId="2309"/>
    <cellStyle name="_홍길동미래세움제출용" xfId="967"/>
    <cellStyle name="’E‰Y [0.00]_laroux" xfId="968"/>
    <cellStyle name="’E‰Y_laroux" xfId="969"/>
    <cellStyle name="¤@?e_TEST-1 " xfId="970"/>
    <cellStyle name="△백분율" xfId="971"/>
    <cellStyle name="△콤마" xfId="972"/>
    <cellStyle name="" xfId="973"/>
    <cellStyle name="_00지역무대조명(6.5)" xfId="974"/>
    <cellStyle name="_00지역무대조명(6.5)_국립전통예술학교 강당 무대조명(3.19)" xfId="975"/>
    <cellStyle name="_00지역무대조명(6.5)_국립현대무용단 무대조명 (installation 2.10) " xfId="2310"/>
    <cellStyle name="_00지역무대조명(6.5)_나주 스튜디오 특수조명 (2.9) " xfId="2311"/>
    <cellStyle name="_00지역무대조명(6.5)_낙동강유역환경청사강당 내역서-조명" xfId="2312"/>
    <cellStyle name="_00지역무대조명(6.5)_남양주진접도선관 무대장치" xfId="2313"/>
    <cellStyle name="_00지역무대조명(6.5)_남양주진접도선관 무대장치-2011.01.17" xfId="2314"/>
    <cellStyle name="_00지역무대조명(6.5)_남양주진접도선관 무대조명장치-2011.01.17" xfId="2315"/>
    <cellStyle name="_00지역무대조명(6.5)_단가대비" xfId="2316"/>
    <cellStyle name="_00지역무대조명(6.5)_대구서구 공사 (내자분 8.28)" xfId="2317"/>
    <cellStyle name="_00지역무대조명(6.5)_대구서구 장비 (내자분 8.28)" xfId="976"/>
    <cellStyle name="_00지역무대조명(6.5)_대구서구(6.15)" xfId="977"/>
    <cellStyle name="_00지역무대조명(6.5)_대구서구문화회관 내역서-2010.11.26" xfId="2318"/>
    <cellStyle name="_00지역무대조명(6.5)_물가대비" xfId="2319"/>
    <cellStyle name="_00지역무대조명(6.5)_복사본 아트센타공연장디머설치공사(12.03)" xfId="978"/>
    <cellStyle name="_00지역무대조명(6.5)_아트센타공연장디머설치공사(11.30)" xfId="979"/>
    <cellStyle name="_00지역무대조명(6.5)_아트센타공연장디머설치공사(12.03)" xfId="980"/>
    <cellStyle name="_00지역무대조명(6.5)_아트센타공연장디머설치공사(철거)" xfId="981"/>
    <cellStyle name="_00지역무대조명(6.5)_인건비" xfId="982"/>
    <cellStyle name="_00지역무대조명(6.5)_인건비-3층" xfId="2320"/>
    <cellStyle name="_00지역무대조명(6.5)_자재 " xfId="983"/>
    <cellStyle name="_00지역무대조명(6.5)_자재-3층 " xfId="2321"/>
    <cellStyle name="_00지역무대조명(6.5)_자재-어린이" xfId="2322"/>
    <cellStyle name="_00지역무대조명(6.5)_체육관 무대조명장치(6.9)" xfId="984"/>
    <cellStyle name="_00지역무대조명(6.5)_통영시민문화회관 소공연장(7.17)" xfId="2323"/>
    <cellStyle name="_00지역무대조명(6.5)_한밭 강당(8.25)" xfId="985"/>
    <cellStyle name="_00지역무대조명(6.5)_화성아트홀 DMX증설-원가0702" xfId="2324"/>
    <cellStyle name="_08070902 명륜동소극장 무대기계장치 내역서" xfId="2325"/>
    <cellStyle name="_08070902 명륜동소극장 무대기계장치 내역서 2" xfId="2326"/>
    <cellStyle name="_08070902 명륜동소극장 무대기계장치 내역서_단가" xfId="2327"/>
    <cellStyle name="_08070902 명륜동소극장 무대기계장치 내역서_단가 2" xfId="2328"/>
    <cellStyle name="_08070902 명륜동소극장 무대기계장치 내역서_당곡중학교복합화시설다목적강당_내역서-20100903" xfId="2329"/>
    <cellStyle name="_08070902 명륜동소극장 무대기계장치 내역서_당곡중학교복합화시설다목적강당_내역서-20100906" xfId="2330"/>
    <cellStyle name="_08070902 명륜동소극장 무대기계장치 내역서_자재-기계" xfId="2331"/>
    <cellStyle name="_080827-5차내역서" xfId="986"/>
    <cellStyle name="_080827-5차내역서_090721-2무대기계예산서" xfId="987"/>
    <cellStyle name="_080827-5차내역서_090724-2무대조명예산서" xfId="988"/>
    <cellStyle name="_090722-영어마을 조성공사 무대기계 내역서(시청가실 및 체육관)" xfId="989"/>
    <cellStyle name="_090722-영어마을 조성공사 무대기계 내역서(시청가실 및 체육관)_10년04월단가대비" xfId="990"/>
    <cellStyle name="_090902-상록수 다목적체육관 건립공사 무대기계장치" xfId="991"/>
    <cellStyle name="_090902-상록수 다목적체육관 건립공사 무대기계장치_10년04월단가대비" xfId="992"/>
    <cellStyle name="_091202-영광문화예술회관 무대조명 예산서" xfId="993"/>
    <cellStyle name="_091202-영광문화예술회관 무대조명 예산서_10년04월단가대비" xfId="994"/>
    <cellStyle name="_100211-경북문화켄텐츠무대조며내역서" xfId="995"/>
    <cellStyle name="_100211-경북문화켄텐츠무대조명내역서" xfId="996"/>
    <cellStyle name="_100316-경륜고객홀 무대기계장치-작업중2" xfId="997"/>
    <cellStyle name="_100316-경륜고객홀 무대기계장치-작업중2_10년04월단가대비" xfId="998"/>
    <cellStyle name="_100316-경륜고객홀 무대조명장치-작업중" xfId="999"/>
    <cellStyle name="_BBH (3)" xfId="1000"/>
    <cellStyle name="_BBH (3)_090721-2무대기계예산서" xfId="1001"/>
    <cellStyle name="_BBH (3)_090724-2무대조명예산서" xfId="1002"/>
    <cellStyle name="_BBH (3)_안동_세원-BBH" xfId="1003"/>
    <cellStyle name="_BBH (3)_안동_세원-BBH_090721-2무대기계예산서" xfId="1004"/>
    <cellStyle name="_BBH (3)_안동_세원-BBH_090724-2무대조명예산서" xfId="1005"/>
    <cellStyle name="_BBH (3)_안동_세원-BBH_BBH 강동_se텍-090119-작업" xfId="1006"/>
    <cellStyle name="_BBH (3)_안동_세원-BBH_BBH 강동_se텍-090119-작업_090721-2무대기계예산서" xfId="1007"/>
    <cellStyle name="_BBH (3)_안동_세원-BBH_BBH 강동_se텍-090119-작업_090724-2무대조명예산서" xfId="1008"/>
    <cellStyle name="_BBH (3)_안동_세원-BBH_BBH 제3_세원-081227-작업" xfId="1009"/>
    <cellStyle name="_BBH (3)_안동_세원-BBH_BBH 제3_세원-081227-작업_090721-2무대기계예산서" xfId="1010"/>
    <cellStyle name="_BBH (3)_안동_세원-BBH_BBH 제3_세원-081227-작업_090724-2무대조명예산서" xfId="1011"/>
    <cellStyle name="_BBH-단가조정(프린트X)" xfId="1012"/>
    <cellStyle name="_BBH-단가조정(프린트X)_090721-2무대기계예산서" xfId="1013"/>
    <cellStyle name="_BBH-단가조정(프린트X)_090724-2무대조명예산서" xfId="1014"/>
    <cellStyle name="_BBH-단가조정(프린트X)_BBH 강동_se텍-090119-작업" xfId="1015"/>
    <cellStyle name="_BBH-단가조정(프린트X)_BBH 강동_se텍-090119-작업_090721-2무대기계예산서" xfId="1016"/>
    <cellStyle name="_BBH-단가조정(프린트X)_BBH 강동_se텍-090119-작업_090724-2무대조명예산서" xfId="1017"/>
    <cellStyle name="_BBH-단가조정(프린트X)_BBH 제3_세원-081227-작업" xfId="1018"/>
    <cellStyle name="_BBH-단가조정(프린트X)_BBH 제3_세원-081227-작업_090721-2무대기계예산서" xfId="1019"/>
    <cellStyle name="_BBH-단가조정(프린트X)_BBH 제3_세원-081227-작업_090724-2무대조명예산서" xfId="1020"/>
    <cellStyle name="_Sheet1" xfId="2332"/>
    <cellStyle name="_Sheet1 2" xfId="2333"/>
    <cellStyle name="_Sheet1_단가" xfId="2334"/>
    <cellStyle name="_Sheet1_단가 2" xfId="2335"/>
    <cellStyle name="_Sheet1_당곡중학교복합화시설다목적강당_내역서-20100903" xfId="2336"/>
    <cellStyle name="_Sheet1_당곡중학교복합화시설다목적강당_내역서-20100906" xfId="2337"/>
    <cellStyle name="_Sheet1_자재-기계" xfId="2338"/>
    <cellStyle name="_견적대비" xfId="1021"/>
    <cellStyle name="_견적대비 " xfId="1022"/>
    <cellStyle name="_견적대비 _090721-2무대기계예산서" xfId="1023"/>
    <cellStyle name="_견적대비 _090724-2무대조명예산서" xfId="1024"/>
    <cellStyle name="_견적대비 _BBH 강동_se텍-090119-작업" xfId="1025"/>
    <cellStyle name="_견적대비 _BBH 강동_se텍-090119-작업_090721-2무대기계예산서" xfId="1026"/>
    <cellStyle name="_견적대비 _BBH 강동_se텍-090119-작업_090724-2무대조명예산서" xfId="1027"/>
    <cellStyle name="_견적대비 _BBH 제3_세원-081227-작업" xfId="1028"/>
    <cellStyle name="_견적대비 _BBH 제3_세원-081227-작업_090721-2무대기계예산서" xfId="1029"/>
    <cellStyle name="_견적대비 _BBH 제3_세원-081227-작업_090724-2무대조명예산서" xfId="1030"/>
    <cellStyle name="_견적대비_090721-2무대기계예산서" xfId="1031"/>
    <cellStyle name="_견적대비_090724-2무대조명예산서" xfId="1032"/>
    <cellStyle name="_견적서" xfId="2339"/>
    <cellStyle name="_국립전통예술학교 강당 무대조명(3.19)" xfId="1033"/>
    <cellStyle name="_국립전통예술학교 강당 무대조명(3.19) 10" xfId="2340"/>
    <cellStyle name="_국립전통예술학교 강당 무대조명(3.19) 11" xfId="2341"/>
    <cellStyle name="_국립전통예술학교 강당 무대조명(3.19) 12" xfId="2342"/>
    <cellStyle name="_국립전통예술학교 강당 무대조명(3.19) 13" xfId="2343"/>
    <cellStyle name="_국립전통예술학교 강당 무대조명(3.19) 14" xfId="2344"/>
    <cellStyle name="_국립전통예술학교 강당 무대조명(3.19) 15" xfId="2345"/>
    <cellStyle name="_국립전통예술학교 강당 무대조명(3.19) 16" xfId="2346"/>
    <cellStyle name="_국립전통예술학교 강당 무대조명(3.19) 17" xfId="2347"/>
    <cellStyle name="_국립전통예술학교 강당 무대조명(3.19) 18" xfId="2348"/>
    <cellStyle name="_국립전통예술학교 강당 무대조명(3.19) 19" xfId="2349"/>
    <cellStyle name="_국립전통예술학교 강당 무대조명(3.19) 2" xfId="2350"/>
    <cellStyle name="_국립전통예술학교 강당 무대조명(3.19) 20" xfId="2351"/>
    <cellStyle name="_국립전통예술학교 강당 무대조명(3.19) 21" xfId="2352"/>
    <cellStyle name="_국립전통예술학교 강당 무대조명(3.19) 22" xfId="2353"/>
    <cellStyle name="_국립전통예술학교 강당 무대조명(3.19) 3" xfId="2354"/>
    <cellStyle name="_국립전통예술학교 강당 무대조명(3.19) 4" xfId="2355"/>
    <cellStyle name="_국립전통예술학교 강당 무대조명(3.19) 5" xfId="2356"/>
    <cellStyle name="_국립전통예술학교 강당 무대조명(3.19) 6" xfId="2357"/>
    <cellStyle name="_국립전통예술학교 강당 무대조명(3.19) 7" xfId="2358"/>
    <cellStyle name="_국립전통예술학교 강당 무대조명(3.19) 8" xfId="2359"/>
    <cellStyle name="_국립전통예술학교 강당 무대조명(3.19) 9" xfId="2360"/>
    <cellStyle name="_국립전통예술학교 강당 무대조명(3.19)_11041501 대구시민회관 대강당 무대조명 내역서" xfId="2361"/>
    <cellStyle name="_국립전통예술학교 강당 무대조명(3.19)_국립현대무용단 무대조명 (installation 2.10) " xfId="2362"/>
    <cellStyle name="_국립전통예술학교 강당 무대조명(3.19)_나주 스튜디오 특수조명 (2.9) " xfId="2363"/>
    <cellStyle name="_국립전통예술학교 강당 무대조명(3.19)_낙동강유역환경청사강당 내역서-조명" xfId="2364"/>
    <cellStyle name="_국립전통예술학교 강당 무대조명(3.19)_낙동강유역환경청사강당 내역서-조명 2" xfId="2365"/>
    <cellStyle name="_국립전통예술학교 강당 무대조명(3.19)_남양주진접도선관 무대장치" xfId="2366"/>
    <cellStyle name="_국립전통예술학교 강당 무대조명(3.19)_남양주진접도선관 무대장치-2011.01.17" xfId="2367"/>
    <cellStyle name="_국립전통예술학교 강당 무대조명(3.19)_남양주진접도선관 무대조명장치-2011.01.17" xfId="2368"/>
    <cellStyle name="_국립전통예술학교 강당 무대조명(3.19)_단가" xfId="1034"/>
    <cellStyle name="_국립전통예술학교 강당 무대조명(3.19)_단가대비" xfId="2369"/>
    <cellStyle name="_국립전통예술학교 강당 무대조명(3.19)_단가대비 2" xfId="2370"/>
    <cellStyle name="_국립전통예술학교 강당 무대조명(3.19)_대구서구문화회관 내역서-2010.11.26" xfId="2371"/>
    <cellStyle name="_국립전통예술학교 강당 무대조명(3.19)_대구서구문화회관 내역서-2010.11.26 2" xfId="2372"/>
    <cellStyle name="_국립전통예술학교 강당 무대조명(3.19)_물가대비" xfId="2373"/>
    <cellStyle name="_국립전통예술학교 강당 무대조명(3.19)_물가대비 2" xfId="2374"/>
    <cellStyle name="_국립전통예술학교 강당 무대조명(3.19)_물가지" xfId="2375"/>
    <cellStyle name="_국립전통예술학교 강당 무대조명(3.19)_인건비" xfId="2376"/>
    <cellStyle name="_국립전통예술학교 강당 무대조명(3.19)_인건비-3층" xfId="2377"/>
    <cellStyle name="_국립전통예술학교 강당 무대조명(3.19)_인건비-조명" xfId="2378"/>
    <cellStyle name="_국립전통예술학교 강당 무대조명(3.19)_일위" xfId="1035"/>
    <cellStyle name="_국립전통예술학교 강당 무대조명(3.19)_일위-조명" xfId="2379"/>
    <cellStyle name="_국립전통예술학교 강당 무대조명(3.19)_임율" xfId="2380"/>
    <cellStyle name="_국립전통예술학교 강당 무대조명(3.19)_자재 " xfId="1036"/>
    <cellStyle name="_국립전통예술학교 강당 무대조명(3.19)_자재-3층 " xfId="2381"/>
    <cellStyle name="_국립전통예술학교 강당 무대조명(3.19)_자재-기계" xfId="2382"/>
    <cellStyle name="_국립전통예술학교 강당 무대조명(3.19)_자재-어린이" xfId="2383"/>
    <cellStyle name="_국립전통예술학교 강당 무대조명(3.19)_자재-어린이 2" xfId="2384"/>
    <cellStyle name="_남해탈(6.20)" xfId="1037"/>
    <cellStyle name="_남해탈(7.2)" xfId="1038"/>
    <cellStyle name="_남해탈(7.2)_국립전통예술학교 강당 무대조명(3.19)" xfId="1039"/>
    <cellStyle name="_남해탈(7.2)_국립현대무용단 무대조명 (installation 2.10) " xfId="2385"/>
    <cellStyle name="_남해탈(7.2)_나주 스튜디오 특수조명 (2.9) " xfId="2386"/>
    <cellStyle name="_남해탈(7.2)_낙동강유역환경청사강당 내역서-조명" xfId="2387"/>
    <cellStyle name="_남해탈(7.2)_남양주진접도선관 무대장치" xfId="2388"/>
    <cellStyle name="_남해탈(7.2)_남양주진접도선관 무대장치-2011.01.17" xfId="2389"/>
    <cellStyle name="_남해탈(7.2)_남양주진접도선관 무대조명장치-2011.01.17" xfId="2390"/>
    <cellStyle name="_남해탈(7.2)_단가대비" xfId="2391"/>
    <cellStyle name="_남해탈(7.2)_대구서구 공사 (내자분 8.28)" xfId="2392"/>
    <cellStyle name="_남해탈(7.2)_대구서구 장비 (내자분 8.28)" xfId="1040"/>
    <cellStyle name="_남해탈(7.2)_대구서구(6.15)" xfId="1041"/>
    <cellStyle name="_남해탈(7.2)_대구서구문화회관 내역서-2010.11.26" xfId="2393"/>
    <cellStyle name="_남해탈(7.2)_물가대비" xfId="2394"/>
    <cellStyle name="_남해탈(7.2)_복사본 아트센타공연장디머설치공사(12.03)" xfId="1042"/>
    <cellStyle name="_남해탈(7.2)_아트센타공연장디머설치공사(11.30)" xfId="1043"/>
    <cellStyle name="_남해탈(7.2)_아트센타공연장디머설치공사(12.03)" xfId="1044"/>
    <cellStyle name="_남해탈(7.2)_아트센타공연장디머설치공사(철거)" xfId="1045"/>
    <cellStyle name="_남해탈(7.2)_인건비" xfId="1046"/>
    <cellStyle name="_남해탈(7.2)_인건비-3층" xfId="2395"/>
    <cellStyle name="_남해탈(7.2)_자재 " xfId="1047"/>
    <cellStyle name="_남해탈(7.2)_자재-3층 " xfId="2396"/>
    <cellStyle name="_남해탈(7.2)_자재-어린이" xfId="2397"/>
    <cellStyle name="_남해탈(7.2)_체육관 무대조명장치(6.9)" xfId="1048"/>
    <cellStyle name="_남해탈(7.2)_통영시민문화회관 소공연장(7.17)" xfId="2398"/>
    <cellStyle name="_남해탈(7.2)_한밭 강당(8.25)" xfId="1049"/>
    <cellStyle name="_남해탈(7.2)_화성아트홀 DMX증설-원가0702" xfId="2399"/>
    <cellStyle name="_단가" xfId="2400"/>
    <cellStyle name="_단가 2" xfId="2401"/>
    <cellStyle name="_단가_단가" xfId="2402"/>
    <cellStyle name="_단가_단가 2" xfId="2403"/>
    <cellStyle name="_단가_당곡중학교복합화시설다목적강당_내역서-20100903" xfId="2404"/>
    <cellStyle name="_단가_당곡중학교복합화시설다목적강당_내역서-20100906" xfId="2405"/>
    <cellStyle name="_단가_자재-기계" xfId="2406"/>
    <cellStyle name="_대공연장 " xfId="1050"/>
    <cellStyle name="_대공연장 _090721-2무대기계예산서" xfId="1051"/>
    <cellStyle name="_대공연장 _090724-2무대조명예산서" xfId="1052"/>
    <cellStyle name="_대공연장 _BBH 강동_se텍-090119-작업" xfId="1053"/>
    <cellStyle name="_대공연장 _BBH 강동_se텍-090119-작업_090721-2무대기계예산서" xfId="1054"/>
    <cellStyle name="_대공연장 _BBH 강동_se텍-090119-작업_090724-2무대조명예산서" xfId="1055"/>
    <cellStyle name="_대공연장 _BBH 제3_세원-081227-작업" xfId="1056"/>
    <cellStyle name="_대공연장 _BBH 제3_세원-081227-작업_090721-2무대기계예산서" xfId="1057"/>
    <cellStyle name="_대공연장 _BBH 제3_세원-081227-작업_090724-2무대조명예산서" xfId="1058"/>
    <cellStyle name="_대공연장 _집 계 표" xfId="1059"/>
    <cellStyle name="_대공연장 _집 계 표_090721-2무대기계예산서" xfId="1060"/>
    <cellStyle name="_대공연장 _집 계 표_090724-2무대조명예산서" xfId="1061"/>
    <cellStyle name="_대구서구(6.15)" xfId="1062"/>
    <cellStyle name="_대구서구(6.15) 10" xfId="2407"/>
    <cellStyle name="_대구서구(6.15) 11" xfId="2408"/>
    <cellStyle name="_대구서구(6.15) 12" xfId="2409"/>
    <cellStyle name="_대구서구(6.15) 13" xfId="2410"/>
    <cellStyle name="_대구서구(6.15) 14" xfId="2411"/>
    <cellStyle name="_대구서구(6.15) 15" xfId="2412"/>
    <cellStyle name="_대구서구(6.15) 16" xfId="2413"/>
    <cellStyle name="_대구서구(6.15) 17" xfId="2414"/>
    <cellStyle name="_대구서구(6.15) 18" xfId="2415"/>
    <cellStyle name="_대구서구(6.15) 19" xfId="2416"/>
    <cellStyle name="_대구서구(6.15) 2" xfId="2417"/>
    <cellStyle name="_대구서구(6.15) 20" xfId="2418"/>
    <cellStyle name="_대구서구(6.15) 21" xfId="2419"/>
    <cellStyle name="_대구서구(6.15) 22" xfId="2420"/>
    <cellStyle name="_대구서구(6.15) 23" xfId="2421"/>
    <cellStyle name="_대구서구(6.15) 24" xfId="2422"/>
    <cellStyle name="_대구서구(6.15) 3" xfId="2423"/>
    <cellStyle name="_대구서구(6.15) 4" xfId="2424"/>
    <cellStyle name="_대구서구(6.15) 5" xfId="2425"/>
    <cellStyle name="_대구서구(6.15) 6" xfId="2426"/>
    <cellStyle name="_대구서구(6.15) 7" xfId="2427"/>
    <cellStyle name="_대구서구(6.15) 8" xfId="2428"/>
    <cellStyle name="_대구서구(6.15) 9" xfId="2429"/>
    <cellStyle name="_대구서구(6.15)_11041501 대구시민회관 대강당 무대조명 내역서" xfId="2430"/>
    <cellStyle name="_대구서구(6.15)_구미문화예술회관 디머 교체-내역서(11.19)-2" xfId="2431"/>
    <cellStyle name="_대구서구(6.15)_나주 스튜디오 특수조명 (2.9) " xfId="2432"/>
    <cellStyle name="_대구서구(6.15)_단가" xfId="2433"/>
    <cellStyle name="_대구서구(6.15)_대구창작 중공연연습장(9.7)1" xfId="2434"/>
    <cellStyle name="_대구서구(6.15)_델타 견적서" xfId="2435"/>
    <cellStyle name="_대구서구(6.15)_물가지" xfId="2436"/>
    <cellStyle name="_대구서구(6.15)_씨앤씨 견적서" xfId="2437"/>
    <cellStyle name="_대구서구(6.15)_의성군문화체육회관 DMX 증설-1 " xfId="2438"/>
    <cellStyle name="_대구서구(6.15)_인건비" xfId="2439"/>
    <cellStyle name="_대구서구(6.15)_인건비-조명" xfId="2440"/>
    <cellStyle name="_대구서구(6.15)_일위" xfId="2441"/>
    <cellStyle name="_대구서구(6.15)_일위-조명" xfId="2442"/>
    <cellStyle name="_대구서구(6.15)_임율" xfId="2443"/>
    <cellStyle name="_대구서구(6.15)_하원트 견적서" xfId="2444"/>
    <cellStyle name="_더파크 한삼 전체 내역서(090216)" xfId="1063"/>
    <cellStyle name="_더파크 한삼 전체 내역서(090216)_10년04월단가대비" xfId="1064"/>
    <cellStyle name="_모터룸-케이블물량" xfId="1065"/>
    <cellStyle name="_모터룸-케이블물량_090721-2무대기계예산서" xfId="1066"/>
    <cellStyle name="_모터룸-케이블물량_090724-2무대조명예산서" xfId="1067"/>
    <cellStyle name="_물가지" xfId="2445"/>
    <cellStyle name="_물가지 2" xfId="2446"/>
    <cellStyle name="_물가지_단가" xfId="2447"/>
    <cellStyle name="_물가지_단가 2" xfId="2448"/>
    <cellStyle name="_물가지_당곡중학교복합화시설다목적강당_내역서-20100903" xfId="2449"/>
    <cellStyle name="_물가지_당곡중학교복합화시설다목적강당_내역서-20100906" xfId="2450"/>
    <cellStyle name="_물가지_자재-기계" xfId="2451"/>
    <cellStyle name="_부산컨텐츠컴플렉스배관배선 산출" xfId="1068"/>
    <cellStyle name="_빛의계단(4.30) 수정3" xfId="1069"/>
    <cellStyle name="_안동_세원-BBH" xfId="1070"/>
    <cellStyle name="_안동_세원-BBH_090721-2무대기계예산서" xfId="1071"/>
    <cellStyle name="_안동_세원-BBH_090724-2무대조명예산서" xfId="1072"/>
    <cellStyle name="_안동_세원-BBH_BBH 강동_se텍-090119-작업" xfId="1073"/>
    <cellStyle name="_안동_세원-BBH_BBH 강동_se텍-090119-작업_090721-2무대기계예산서" xfId="1074"/>
    <cellStyle name="_안동_세원-BBH_BBH 강동_se텍-090119-작업_090724-2무대조명예산서" xfId="1075"/>
    <cellStyle name="_안동_세원-BBH_BBH 제3_세원-081227-작업" xfId="1076"/>
    <cellStyle name="_안동_세원-BBH_BBH 제3_세원-081227-작업_090721-2무대기계예산서" xfId="1077"/>
    <cellStyle name="_안동_세원-BBH_BBH 제3_세원-081227-작업_090724-2무대조명예산서" xfId="1078"/>
    <cellStyle name="_양주디머교체(2.3)" xfId="1079"/>
    <cellStyle name="_양주디머교체(2.3)_국립전통예술학교 강당 무대조명(3.19)" xfId="1080"/>
    <cellStyle name="_양주디머교체(2.3)_국립전통예술학교 강당 무대조명(3.19) 10" xfId="2452"/>
    <cellStyle name="_양주디머교체(2.3)_국립전통예술학교 강당 무대조명(3.19) 11" xfId="2453"/>
    <cellStyle name="_양주디머교체(2.3)_국립전통예술학교 강당 무대조명(3.19) 12" xfId="2454"/>
    <cellStyle name="_양주디머교체(2.3)_국립전통예술학교 강당 무대조명(3.19) 13" xfId="2455"/>
    <cellStyle name="_양주디머교체(2.3)_국립전통예술학교 강당 무대조명(3.19) 14" xfId="2456"/>
    <cellStyle name="_양주디머교체(2.3)_국립전통예술학교 강당 무대조명(3.19) 15" xfId="2457"/>
    <cellStyle name="_양주디머교체(2.3)_국립전통예술학교 강당 무대조명(3.19) 16" xfId="2458"/>
    <cellStyle name="_양주디머교체(2.3)_국립전통예술학교 강당 무대조명(3.19) 17" xfId="2459"/>
    <cellStyle name="_양주디머교체(2.3)_국립전통예술학교 강당 무대조명(3.19) 18" xfId="2460"/>
    <cellStyle name="_양주디머교체(2.3)_국립전통예술학교 강당 무대조명(3.19) 19" xfId="2461"/>
    <cellStyle name="_양주디머교체(2.3)_국립전통예술학교 강당 무대조명(3.19) 2" xfId="2462"/>
    <cellStyle name="_양주디머교체(2.3)_국립전통예술학교 강당 무대조명(3.19) 20" xfId="2463"/>
    <cellStyle name="_양주디머교체(2.3)_국립전통예술학교 강당 무대조명(3.19) 21" xfId="2464"/>
    <cellStyle name="_양주디머교체(2.3)_국립전통예술학교 강당 무대조명(3.19) 22" xfId="2465"/>
    <cellStyle name="_양주디머교체(2.3)_국립전통예술학교 강당 무대조명(3.19) 3" xfId="2466"/>
    <cellStyle name="_양주디머교체(2.3)_국립전통예술학교 강당 무대조명(3.19) 4" xfId="2467"/>
    <cellStyle name="_양주디머교체(2.3)_국립전통예술학교 강당 무대조명(3.19) 5" xfId="2468"/>
    <cellStyle name="_양주디머교체(2.3)_국립전통예술학교 강당 무대조명(3.19) 6" xfId="2469"/>
    <cellStyle name="_양주디머교체(2.3)_국립전통예술학교 강당 무대조명(3.19) 7" xfId="2470"/>
    <cellStyle name="_양주디머교체(2.3)_국립전통예술학교 강당 무대조명(3.19) 8" xfId="2471"/>
    <cellStyle name="_양주디머교체(2.3)_국립전통예술학교 강당 무대조명(3.19) 9" xfId="2472"/>
    <cellStyle name="_양주디머교체(2.3)_국립전통예술학교 강당 무대조명(3.19)_11041501 대구시민회관 대강당 무대조명 내역서" xfId="2473"/>
    <cellStyle name="_양주디머교체(2.3)_국립전통예술학교 강당 무대조명(3.19)_국립현대무용단 무대조명 (installation 2.10) " xfId="2474"/>
    <cellStyle name="_양주디머교체(2.3)_국립전통예술학교 강당 무대조명(3.19)_나주 스튜디오 특수조명 (2.9) " xfId="2475"/>
    <cellStyle name="_양주디머교체(2.3)_국립전통예술학교 강당 무대조명(3.19)_낙동강유역환경청사강당 내역서-조명" xfId="2476"/>
    <cellStyle name="_양주디머교체(2.3)_국립전통예술학교 강당 무대조명(3.19)_낙동강유역환경청사강당 내역서-조명 2" xfId="2477"/>
    <cellStyle name="_양주디머교체(2.3)_국립전통예술학교 강당 무대조명(3.19)_남양주진접도선관 무대장치" xfId="2478"/>
    <cellStyle name="_양주디머교체(2.3)_국립전통예술학교 강당 무대조명(3.19)_남양주진접도선관 무대장치-2011.01.17" xfId="2479"/>
    <cellStyle name="_양주디머교체(2.3)_국립전통예술학교 강당 무대조명(3.19)_남양주진접도선관 무대조명장치-2011.01.17" xfId="2480"/>
    <cellStyle name="_양주디머교체(2.3)_국립전통예술학교 강당 무대조명(3.19)_단가" xfId="1081"/>
    <cellStyle name="_양주디머교체(2.3)_국립전통예술학교 강당 무대조명(3.19)_단가대비" xfId="2481"/>
    <cellStyle name="_양주디머교체(2.3)_국립전통예술학교 강당 무대조명(3.19)_단가대비 2" xfId="2482"/>
    <cellStyle name="_양주디머교체(2.3)_국립전통예술학교 강당 무대조명(3.19)_대구서구문화회관 내역서-2010.11.26" xfId="2483"/>
    <cellStyle name="_양주디머교체(2.3)_국립전통예술학교 강당 무대조명(3.19)_대구서구문화회관 내역서-2010.11.26 2" xfId="2484"/>
    <cellStyle name="_양주디머교체(2.3)_국립전통예술학교 강당 무대조명(3.19)_물가대비" xfId="2485"/>
    <cellStyle name="_양주디머교체(2.3)_국립전통예술학교 강당 무대조명(3.19)_물가대비 2" xfId="2486"/>
    <cellStyle name="_양주디머교체(2.3)_국립전통예술학교 강당 무대조명(3.19)_물가지" xfId="2487"/>
    <cellStyle name="_양주디머교체(2.3)_국립전통예술학교 강당 무대조명(3.19)_인건비" xfId="2488"/>
    <cellStyle name="_양주디머교체(2.3)_국립전통예술학교 강당 무대조명(3.19)_인건비-3층" xfId="2489"/>
    <cellStyle name="_양주디머교체(2.3)_국립전통예술학교 강당 무대조명(3.19)_인건비-조명" xfId="2490"/>
    <cellStyle name="_양주디머교체(2.3)_국립전통예술학교 강당 무대조명(3.19)_일위" xfId="1082"/>
    <cellStyle name="_양주디머교체(2.3)_국립전통예술학교 강당 무대조명(3.19)_일위-조명" xfId="2491"/>
    <cellStyle name="_양주디머교체(2.3)_국립전통예술학교 강당 무대조명(3.19)_임율" xfId="2492"/>
    <cellStyle name="_양주디머교체(2.3)_국립전통예술학교 강당 무대조명(3.19)_자재 " xfId="1083"/>
    <cellStyle name="_양주디머교체(2.3)_국립전통예술학교 강당 무대조명(3.19)_자재-3층 " xfId="2493"/>
    <cellStyle name="_양주디머교체(2.3)_국립전통예술학교 강당 무대조명(3.19)_자재-기계" xfId="2494"/>
    <cellStyle name="_양주디머교체(2.3)_국립전통예술학교 강당 무대조명(3.19)_자재-어린이" xfId="2495"/>
    <cellStyle name="_양주디머교체(2.3)_국립전통예술학교 강당 무대조명(3.19)_자재-어린이 2" xfId="2496"/>
    <cellStyle name="_양주디머교체(2.3)_단가" xfId="2497"/>
    <cellStyle name="_양주디머교체(2.3)_당곡중학교복합화시설다목적강당_내역서-20100903" xfId="2498"/>
    <cellStyle name="_양주디머교체(2.3)_당곡중학교복합화시설다목적강당_내역서-20100906" xfId="2499"/>
    <cellStyle name="_양주디머교체(2.3)_대구서구(6.15)" xfId="1084"/>
    <cellStyle name="_양주디머교체(2.3)_대구서구(6.15) 10" xfId="2500"/>
    <cellStyle name="_양주디머교체(2.3)_대구서구(6.15) 11" xfId="2501"/>
    <cellStyle name="_양주디머교체(2.3)_대구서구(6.15) 12" xfId="2502"/>
    <cellStyle name="_양주디머교체(2.3)_대구서구(6.15) 13" xfId="2503"/>
    <cellStyle name="_양주디머교체(2.3)_대구서구(6.15) 14" xfId="2504"/>
    <cellStyle name="_양주디머교체(2.3)_대구서구(6.15) 15" xfId="2505"/>
    <cellStyle name="_양주디머교체(2.3)_대구서구(6.15) 16" xfId="2506"/>
    <cellStyle name="_양주디머교체(2.3)_대구서구(6.15) 17" xfId="2507"/>
    <cellStyle name="_양주디머교체(2.3)_대구서구(6.15) 18" xfId="2508"/>
    <cellStyle name="_양주디머교체(2.3)_대구서구(6.15) 19" xfId="2509"/>
    <cellStyle name="_양주디머교체(2.3)_대구서구(6.15) 2" xfId="2510"/>
    <cellStyle name="_양주디머교체(2.3)_대구서구(6.15) 20" xfId="2511"/>
    <cellStyle name="_양주디머교체(2.3)_대구서구(6.15) 21" xfId="2512"/>
    <cellStyle name="_양주디머교체(2.3)_대구서구(6.15) 22" xfId="2513"/>
    <cellStyle name="_양주디머교체(2.3)_대구서구(6.15) 23" xfId="2514"/>
    <cellStyle name="_양주디머교체(2.3)_대구서구(6.15) 24" xfId="2515"/>
    <cellStyle name="_양주디머교체(2.3)_대구서구(6.15) 3" xfId="2516"/>
    <cellStyle name="_양주디머교체(2.3)_대구서구(6.15) 4" xfId="2517"/>
    <cellStyle name="_양주디머교체(2.3)_대구서구(6.15) 5" xfId="2518"/>
    <cellStyle name="_양주디머교체(2.3)_대구서구(6.15) 6" xfId="2519"/>
    <cellStyle name="_양주디머교체(2.3)_대구서구(6.15) 7" xfId="2520"/>
    <cellStyle name="_양주디머교체(2.3)_대구서구(6.15) 8" xfId="2521"/>
    <cellStyle name="_양주디머교체(2.3)_대구서구(6.15) 9" xfId="2522"/>
    <cellStyle name="_양주디머교체(2.3)_대구서구(6.15)_11041501 대구시민회관 대강당 무대조명 내역서" xfId="2523"/>
    <cellStyle name="_양주디머교체(2.3)_대구서구(6.15)_구미문화예술회관 디머 교체-내역서(11.19)-2" xfId="2524"/>
    <cellStyle name="_양주디머교체(2.3)_대구서구(6.15)_나주 스튜디오 특수조명 (2.9) " xfId="2525"/>
    <cellStyle name="_양주디머교체(2.3)_대구서구(6.15)_단가" xfId="2526"/>
    <cellStyle name="_양주디머교체(2.3)_대구서구(6.15)_대구창작 중공연연습장(9.7)1" xfId="2527"/>
    <cellStyle name="_양주디머교체(2.3)_대구서구(6.15)_델타 견적서" xfId="2528"/>
    <cellStyle name="_양주디머교체(2.3)_대구서구(6.15)_물가지" xfId="2529"/>
    <cellStyle name="_양주디머교체(2.3)_대구서구(6.15)_씨앤씨 견적서" xfId="2530"/>
    <cellStyle name="_양주디머교체(2.3)_대구서구(6.15)_의성군문화체육회관 DMX 증설-1 " xfId="2531"/>
    <cellStyle name="_양주디머교체(2.3)_대구서구(6.15)_인건비" xfId="2532"/>
    <cellStyle name="_양주디머교체(2.3)_대구서구(6.15)_인건비-조명" xfId="2533"/>
    <cellStyle name="_양주디머교체(2.3)_대구서구(6.15)_일위" xfId="2534"/>
    <cellStyle name="_양주디머교체(2.3)_대구서구(6.15)_일위-조명" xfId="2535"/>
    <cellStyle name="_양주디머교체(2.3)_대구서구(6.15)_임율" xfId="2536"/>
    <cellStyle name="_양주디머교체(2.3)_대구서구(6.15)_하원트 견적서" xfId="2537"/>
    <cellStyle name="_양주디머교체(2.3)_체육관 무대조명장치(6.9)" xfId="1085"/>
    <cellStyle name="_양주디머교체(2.3)_체육관 무대조명장치(6.9)_남양주진접도선관 무대장치" xfId="2538"/>
    <cellStyle name="_양주디머교체(2.3)_체육관 무대조명장치(6.9)_남양주진접도선관 무대장치-2011.01.17" xfId="2539"/>
    <cellStyle name="_양주디머교체(2.3)_체육관 무대조명장치(6.9)_남양주진접도선관 무대조명장치-2011.01.17" xfId="2540"/>
    <cellStyle name="_양주디머교체(2.3)_체육관 무대조명장치(6.9)_대구서구문화회관 내역서-2010.11.26" xfId="2541"/>
    <cellStyle name="_양주디머교체(2.3)_체육관 무대조명장치(6.9)_인건비-3층" xfId="2542"/>
    <cellStyle name="_양주디머교체(2.3)_체육관 무대조명장치(6.9)_자재-3층 " xfId="2543"/>
    <cellStyle name="_양주디머교체(2.3)_한밭 강당(8.25)" xfId="1086"/>
    <cellStyle name="_양주디머교체(2.3)_한밭 강당(8.25) 2" xfId="2544"/>
    <cellStyle name="_일위" xfId="2545"/>
    <cellStyle name="_일위 2" xfId="2546"/>
    <cellStyle name="_일위_단가" xfId="2547"/>
    <cellStyle name="_일위_단가 2" xfId="2548"/>
    <cellStyle name="_일위_당곡중학교복합화시설다목적강당_내역서-20100903" xfId="2549"/>
    <cellStyle name="_일위_당곡중학교복합화시설다목적강당_내역서-20100906" xfId="2550"/>
    <cellStyle name="_일위_자재-기계" xfId="2551"/>
    <cellStyle name="_자재" xfId="2552"/>
    <cellStyle name="_자재 2" xfId="2553"/>
    <cellStyle name="_자재_단가" xfId="2554"/>
    <cellStyle name="_자재_단가 2" xfId="2555"/>
    <cellStyle name="_자재_당곡중학교복합화시설다목적강당_내역서-20100903" xfId="2556"/>
    <cellStyle name="_자재_당곡중학교복합화시설다목적강당_내역서-20100906" xfId="2557"/>
    <cellStyle name="_자재_자재-기계" xfId="2558"/>
    <cellStyle name="_장안대학교 대강당 및 컨센션 센터 무대조명장치 내역서(1)" xfId="1087"/>
    <cellStyle name="_장안대학교 대강당 및 컨센션 센터 무대조명장치 내역서(1)_0315-에덴 (문재승) 실험극장 예산서" xfId="1088"/>
    <cellStyle name="_장안대학교 대강당 및 컨센션 센터 무대조명장치 내역서(1)_090426-군산 무대조명 내역서" xfId="1089"/>
    <cellStyle name="_장안대학교 대강당 및 컨센션 센터 무대조명장치 내역서(1)_2.예술섬 다목적 극장 무대조명 내역서(100513~)" xfId="1090"/>
    <cellStyle name="_장안대학교 대강당 및 컨센션 센터 무대조명장치 내역서(1)_군산(작업중1)" xfId="1091"/>
    <cellStyle name="_장안대학교 대강당 및 컨센션 센터 무대조명장치 내역서(1)_군산(작업중5)-100129-1" xfId="1092"/>
    <cellStyle name="_장안대학교 대강당 및 컨센션 센터 무대조명장치 내역서(1)_군산무대조명내역서_산출서(작업중1)" xfId="1093"/>
    <cellStyle name="_장안대학교 대강당 및 컨센션 센터 무대조명장치 내역서(1)_다목적극장내역서 작업중1(0429~)" xfId="1094"/>
    <cellStyle name="_장안대학교 대강당 및 컨센션 센터 무대조명장치 내역서(2)(0106)" xfId="1095"/>
    <cellStyle name="_장안대학교 대강당 및 컨센션 센터 무대조명장치 내역서(2)(0106)_0315-에덴 (문재승) 실험극장 예산서" xfId="1096"/>
    <cellStyle name="_장안대학교 대강당 및 컨센션 센터 무대조명장치 내역서(2)(0106)_090426-군산 무대조명 내역서" xfId="1097"/>
    <cellStyle name="_장안대학교 대강당 및 컨센션 센터 무대조명장치 내역서(2)(0106)_2.예술섬 다목적 극장 무대조명 내역서(100513~)" xfId="1098"/>
    <cellStyle name="_장안대학교 대강당 및 컨센션 센터 무대조명장치 내역서(2)(0106)_군산(작업중1)" xfId="1099"/>
    <cellStyle name="_장안대학교 대강당 및 컨센션 센터 무대조명장치 내역서(2)(0106)_군산(작업중5)-100129-1" xfId="1100"/>
    <cellStyle name="_장안대학교 대강당 및 컨센션 센터 무대조명장치 내역서(2)(0106)_군산무대조명내역서_산출서(작업중1)" xfId="1101"/>
    <cellStyle name="_장안대학교 대강당 및 컨센션 센터 무대조명장치 내역서(2)(0106)_다목적극장내역서 작업중1(0429~)" xfId="1102"/>
    <cellStyle name="_집 계 표" xfId="1103"/>
    <cellStyle name="_집 계 표_090721-2무대기계예산서" xfId="1104"/>
    <cellStyle name="_집 계 표_090724-2무대조명예산서" xfId="1105"/>
    <cellStyle name="_집 계 표_BBH 강동_se텍-090119-작업" xfId="1106"/>
    <cellStyle name="_집 계 표_BBH 강동_se텍-090119-작업_090721-2무대기계예산서" xfId="1107"/>
    <cellStyle name="_집 계 표_BBH 강동_se텍-090119-작업_090724-2무대조명예산서" xfId="1108"/>
    <cellStyle name="_집 계 표_BBH 제3_세원-081227-작업" xfId="1109"/>
    <cellStyle name="_집 계 표_BBH 제3_세원-081227-작업_090721-2무대기계예산서" xfId="1110"/>
    <cellStyle name="_집 계 표_BBH 제3_세원-081227-작업_090724-2무대조명예산서" xfId="1111"/>
    <cellStyle name="_체육관 무대조명장치(6.9)" xfId="1112"/>
    <cellStyle name="_체육관 무대조명장치(6.9)_남양주진접도선관 무대장치" xfId="2559"/>
    <cellStyle name="_체육관 무대조명장치(6.9)_남양주진접도선관 무대장치-2011.01.17" xfId="2560"/>
    <cellStyle name="_체육관 무대조명장치(6.9)_남양주진접도선관 무대조명장치-2011.01.17" xfId="2561"/>
    <cellStyle name="_체육관 무대조명장치(6.9)_대구서구문화회관 내역서-2010.11.26" xfId="2562"/>
    <cellStyle name="_체육관 무대조명장치(6.9)_인건비-3층" xfId="2563"/>
    <cellStyle name="_체육관 무대조명장치(6.9)_자재-3층 " xfId="2564"/>
    <cellStyle name="_케이블물량" xfId="1113"/>
    <cellStyle name="_케이블물량_090721-2무대기계예산서" xfId="1114"/>
    <cellStyle name="_케이블물량_090724-2무대조명예산서" xfId="1115"/>
    <cellStyle name="_한밭 강당(8.25)" xfId="1116"/>
    <cellStyle name="_한밭 강당(8.25) 2" xfId="2565"/>
    <cellStyle name="_x0007__x0009__x000d__x000d_­­_x0007__x0009_­" xfId="1117"/>
    <cellStyle name="0%" xfId="1118"/>
    <cellStyle name="0,0_x000d__x000a_NA_x000d__x000a_" xfId="1119"/>
    <cellStyle name="0.0" xfId="2566"/>
    <cellStyle name="0.0%" xfId="1120"/>
    <cellStyle name="0.00" xfId="2567"/>
    <cellStyle name="0.00%" xfId="1121"/>
    <cellStyle name="0.000%" xfId="1122"/>
    <cellStyle name="0.0000%" xfId="1123"/>
    <cellStyle name="0.0000% 10" xfId="2569"/>
    <cellStyle name="0.0000% 11" xfId="2570"/>
    <cellStyle name="0.0000% 12" xfId="2571"/>
    <cellStyle name="0.0000% 13" xfId="2572"/>
    <cellStyle name="0.0000% 14" xfId="2573"/>
    <cellStyle name="0.0000% 15" xfId="2574"/>
    <cellStyle name="0.0000% 16" xfId="2568"/>
    <cellStyle name="0.0000% 2" xfId="2575"/>
    <cellStyle name="0.0000% 3" xfId="2576"/>
    <cellStyle name="0.0000% 4" xfId="2577"/>
    <cellStyle name="0.0000% 5" xfId="2578"/>
    <cellStyle name="0.0000% 6" xfId="2579"/>
    <cellStyle name="0.0000% 7" xfId="2580"/>
    <cellStyle name="0.0000% 8" xfId="2581"/>
    <cellStyle name="0.0000% 9" xfId="2582"/>
    <cellStyle name="1" xfId="1124"/>
    <cellStyle name="10" xfId="1125"/>
    <cellStyle name="120" xfId="1126"/>
    <cellStyle name="19990216" xfId="1127"/>
    <cellStyle name="¹eºÐA²_AIAIC°AuCoE² " xfId="2583"/>
    <cellStyle name="1월" xfId="1128"/>
    <cellStyle name="²" xfId="1129"/>
    <cellStyle name="2)" xfId="2584"/>
    <cellStyle name="20% - 강조색1 2" xfId="2585"/>
    <cellStyle name="20% - 강조색1 2 2" xfId="2586"/>
    <cellStyle name="20% - 강조색1 3" xfId="2587"/>
    <cellStyle name="20% - 강조색1 3 2" xfId="2588"/>
    <cellStyle name="20% - 강조색1 4" xfId="2589"/>
    <cellStyle name="20% - 강조색1 4 2" xfId="2590"/>
    <cellStyle name="20% - 강조색1 5" xfId="2591"/>
    <cellStyle name="20% - 강조색1 5 2" xfId="2592"/>
    <cellStyle name="20% - 강조색2 2" xfId="2593"/>
    <cellStyle name="20% - 강조색2 2 2" xfId="2594"/>
    <cellStyle name="20% - 강조색2 3" xfId="2595"/>
    <cellStyle name="20% - 강조색2 3 2" xfId="2596"/>
    <cellStyle name="20% - 강조색2 4" xfId="2597"/>
    <cellStyle name="20% - 강조색2 4 2" xfId="2598"/>
    <cellStyle name="20% - 강조색2 5" xfId="2599"/>
    <cellStyle name="20% - 강조색2 5 2" xfId="2600"/>
    <cellStyle name="20% - 강조색3 2" xfId="2601"/>
    <cellStyle name="20% - 강조색3 2 2" xfId="2602"/>
    <cellStyle name="20% - 강조색3 3" xfId="2603"/>
    <cellStyle name="20% - 강조색3 3 2" xfId="2604"/>
    <cellStyle name="20% - 강조색3 4" xfId="2605"/>
    <cellStyle name="20% - 강조색3 4 2" xfId="2606"/>
    <cellStyle name="20% - 강조색3 5" xfId="2607"/>
    <cellStyle name="20% - 강조색3 5 2" xfId="2608"/>
    <cellStyle name="20% - 강조색4 2" xfId="2609"/>
    <cellStyle name="20% - 강조색4 2 2" xfId="2610"/>
    <cellStyle name="20% - 강조색4 3" xfId="2611"/>
    <cellStyle name="20% - 강조색4 3 2" xfId="2612"/>
    <cellStyle name="20% - 강조색4 4" xfId="2613"/>
    <cellStyle name="20% - 강조색4 4 2" xfId="2614"/>
    <cellStyle name="20% - 강조색4 5" xfId="2615"/>
    <cellStyle name="20% - 강조색4 5 2" xfId="2616"/>
    <cellStyle name="20% - 강조색5 2" xfId="2617"/>
    <cellStyle name="20% - 강조색5 2 2" xfId="2618"/>
    <cellStyle name="20% - 강조색5 3" xfId="2619"/>
    <cellStyle name="20% - 강조색5 3 2" xfId="2620"/>
    <cellStyle name="20% - 강조색5 4" xfId="2621"/>
    <cellStyle name="20% - 강조색5 4 2" xfId="2622"/>
    <cellStyle name="20% - 강조색5 5" xfId="2623"/>
    <cellStyle name="20% - 강조색5 5 2" xfId="2624"/>
    <cellStyle name="20% - 강조색6 2" xfId="2625"/>
    <cellStyle name="20% - 강조색6 2 2" xfId="2626"/>
    <cellStyle name="20% - 강조색6 3" xfId="2627"/>
    <cellStyle name="20% - 강조색6 3 2" xfId="2628"/>
    <cellStyle name="20% - 강조색6 4" xfId="2629"/>
    <cellStyle name="20% - 강조색6 4 2" xfId="2630"/>
    <cellStyle name="20% - 강조색6 5" xfId="2631"/>
    <cellStyle name="20% - 강조색6 5 2" xfId="2632"/>
    <cellStyle name="40% - 강조색1 2" xfId="2633"/>
    <cellStyle name="40% - 강조색1 2 2" xfId="2634"/>
    <cellStyle name="40% - 강조색1 3" xfId="2635"/>
    <cellStyle name="40% - 강조색1 3 2" xfId="2636"/>
    <cellStyle name="40% - 강조색1 4" xfId="2637"/>
    <cellStyle name="40% - 강조색1 4 2" xfId="2638"/>
    <cellStyle name="40% - 강조색1 5" xfId="2639"/>
    <cellStyle name="40% - 강조색1 5 2" xfId="2640"/>
    <cellStyle name="40% - 강조색2 2" xfId="2641"/>
    <cellStyle name="40% - 강조색2 2 2" xfId="2642"/>
    <cellStyle name="40% - 강조색2 3" xfId="2643"/>
    <cellStyle name="40% - 강조색2 3 2" xfId="2644"/>
    <cellStyle name="40% - 강조색2 4" xfId="2645"/>
    <cellStyle name="40% - 강조색2 4 2" xfId="2646"/>
    <cellStyle name="40% - 강조색2 5" xfId="2647"/>
    <cellStyle name="40% - 강조색2 5 2" xfId="2648"/>
    <cellStyle name="40% - 강조색3 2" xfId="2649"/>
    <cellStyle name="40% - 강조색3 2 2" xfId="2650"/>
    <cellStyle name="40% - 강조색3 3" xfId="2651"/>
    <cellStyle name="40% - 강조색3 3 2" xfId="2652"/>
    <cellStyle name="40% - 강조색3 4" xfId="2653"/>
    <cellStyle name="40% - 강조색3 4 2" xfId="2654"/>
    <cellStyle name="40% - 강조색3 5" xfId="2655"/>
    <cellStyle name="40% - 강조색3 5 2" xfId="2656"/>
    <cellStyle name="40% - 강조색4 2" xfId="2657"/>
    <cellStyle name="40% - 강조색4 2 2" xfId="2658"/>
    <cellStyle name="40% - 강조색4 3" xfId="2659"/>
    <cellStyle name="40% - 강조색4 3 2" xfId="2660"/>
    <cellStyle name="40% - 강조색4 4" xfId="2661"/>
    <cellStyle name="40% - 강조색4 4 2" xfId="2662"/>
    <cellStyle name="40% - 강조색4 5" xfId="2663"/>
    <cellStyle name="40% - 강조색4 5 2" xfId="2664"/>
    <cellStyle name="40% - 강조색5 2" xfId="2665"/>
    <cellStyle name="40% - 강조색5 2 2" xfId="2666"/>
    <cellStyle name="40% - 강조색5 3" xfId="2667"/>
    <cellStyle name="40% - 강조색5 3 2" xfId="2668"/>
    <cellStyle name="40% - 강조색5 4" xfId="2669"/>
    <cellStyle name="40% - 강조색5 4 2" xfId="2670"/>
    <cellStyle name="40% - 강조색5 5" xfId="2671"/>
    <cellStyle name="40% - 강조색5 5 2" xfId="2672"/>
    <cellStyle name="40% - 강조색6 2" xfId="2673"/>
    <cellStyle name="40% - 강조색6 2 2" xfId="2674"/>
    <cellStyle name="40% - 강조색6 3" xfId="2675"/>
    <cellStyle name="40% - 강조색6 3 2" xfId="2676"/>
    <cellStyle name="40% - 강조색6 4" xfId="2677"/>
    <cellStyle name="40% - 강조색6 4 2" xfId="2678"/>
    <cellStyle name="40% - 강조색6 5" xfId="2679"/>
    <cellStyle name="40% - 강조색6 5 2" xfId="2680"/>
    <cellStyle name="60" xfId="1130"/>
    <cellStyle name="60% - 강조색1 2" xfId="2681"/>
    <cellStyle name="60% - 강조색1 2 2" xfId="2682"/>
    <cellStyle name="60% - 강조색1 3" xfId="2683"/>
    <cellStyle name="60% - 강조색1 3 2" xfId="2684"/>
    <cellStyle name="60% - 강조색1 4" xfId="2685"/>
    <cellStyle name="60% - 강조색1 4 2" xfId="2686"/>
    <cellStyle name="60% - 강조색1 5" xfId="2687"/>
    <cellStyle name="60% - 강조색1 5 2" xfId="2688"/>
    <cellStyle name="60% - 강조색2 2" xfId="2689"/>
    <cellStyle name="60% - 강조색2 2 2" xfId="2690"/>
    <cellStyle name="60% - 강조색2 3" xfId="2691"/>
    <cellStyle name="60% - 강조색2 3 2" xfId="2692"/>
    <cellStyle name="60% - 강조색2 4" xfId="2693"/>
    <cellStyle name="60% - 강조색2 4 2" xfId="2694"/>
    <cellStyle name="60% - 강조색2 5" xfId="2695"/>
    <cellStyle name="60% - 강조색2 5 2" xfId="2696"/>
    <cellStyle name="60% - 강조색3 2" xfId="2697"/>
    <cellStyle name="60% - 강조색3 2 2" xfId="2698"/>
    <cellStyle name="60% - 강조색3 3" xfId="2699"/>
    <cellStyle name="60% - 강조색3 3 2" xfId="2700"/>
    <cellStyle name="60% - 강조색3 4" xfId="2701"/>
    <cellStyle name="60% - 강조색3 4 2" xfId="2702"/>
    <cellStyle name="60% - 강조색3 5" xfId="2703"/>
    <cellStyle name="60% - 강조색3 5 2" xfId="2704"/>
    <cellStyle name="60% - 강조색4 2" xfId="2705"/>
    <cellStyle name="60% - 강조색4 2 2" xfId="2706"/>
    <cellStyle name="60% - 강조색4 3" xfId="2707"/>
    <cellStyle name="60% - 강조색4 3 2" xfId="2708"/>
    <cellStyle name="60% - 강조색4 4" xfId="2709"/>
    <cellStyle name="60% - 강조색4 4 2" xfId="2710"/>
    <cellStyle name="60% - 강조색4 5" xfId="2711"/>
    <cellStyle name="60% - 강조색4 5 2" xfId="2712"/>
    <cellStyle name="60% - 강조색5 2" xfId="2713"/>
    <cellStyle name="60% - 강조색5 2 2" xfId="2714"/>
    <cellStyle name="60% - 강조색5 3" xfId="2715"/>
    <cellStyle name="60% - 강조색5 3 2" xfId="2716"/>
    <cellStyle name="60% - 강조색5 4" xfId="2717"/>
    <cellStyle name="60% - 강조색5 4 2" xfId="2718"/>
    <cellStyle name="60% - 강조색5 5" xfId="2719"/>
    <cellStyle name="60% - 강조색5 5 2" xfId="2720"/>
    <cellStyle name="60% - 강조색6 2" xfId="2721"/>
    <cellStyle name="60% - 강조색6 2 2" xfId="2722"/>
    <cellStyle name="60% - 강조색6 3" xfId="2723"/>
    <cellStyle name="60% - 강조색6 3 2" xfId="2724"/>
    <cellStyle name="60% - 강조색6 4" xfId="2725"/>
    <cellStyle name="60% - 강조색6 4 2" xfId="2726"/>
    <cellStyle name="60% - 강조색6 5" xfId="2727"/>
    <cellStyle name="60% - 강조색6 5 2" xfId="2728"/>
    <cellStyle name="_x0014_7." xfId="1131"/>
    <cellStyle name="90" xfId="1132"/>
    <cellStyle name="A¨­￠￢￠O [0]_￠?i¡ieE¡ⓒ¡¤A ¡¾a¡¾￠￢A￠OA¡AC¡I" xfId="1133"/>
    <cellStyle name="A¨­￠￢￠O_￠?i¡ieE¡ⓒ¡¤A ¡¾a¡¾￠￢A￠OA¡AC¡I" xfId="1134"/>
    <cellStyle name="AA" xfId="1135"/>
    <cellStyle name="Actual Date" xfId="1136"/>
    <cellStyle name="Aee­ " xfId="1137"/>
    <cellStyle name="Aee­  2" xfId="2729"/>
    <cellStyle name="AeE­ [0]_  A¾  CO  " xfId="2730"/>
    <cellStyle name="ÅëÈ­ [0]_¸ðÇü¸·" xfId="1138"/>
    <cellStyle name="AeE­ [0]_¸ðCu¸· 10" xfId="2731"/>
    <cellStyle name="ÅëÈ­ [0]_¸ðÇü¸· 2" xfId="2732"/>
    <cellStyle name="AeE­ [0]_¸ðCu¸· 3" xfId="2733"/>
    <cellStyle name="ÅëÈ­ [0]_¸ðÇü¸· 3" xfId="2734"/>
    <cellStyle name="AeE­ [0]_¸ðCu¸· 4" xfId="2735"/>
    <cellStyle name="ÅëÈ­ [0]_¸ðÇü¸· 4" xfId="2736"/>
    <cellStyle name="AeE­ [0]_¸ðCu¸· 5" xfId="2737"/>
    <cellStyle name="ÅëÈ­ [0]_INQUIRY ¿µ¾÷ÃßÁø " xfId="2738"/>
    <cellStyle name="AeE­ [0]_INQUIRY ¿μ¾÷AßAø " xfId="2739"/>
    <cellStyle name="ÅëÈ­ [0]_laroux" xfId="1139"/>
    <cellStyle name="AeE­ [0]_PERSONAL" xfId="2740"/>
    <cellStyle name="Aee­ _05년02월과학기술원-LCHE(설치)" xfId="1140"/>
    <cellStyle name="AeE­_  A¾  CO  " xfId="2741"/>
    <cellStyle name="ÅëÈ­_¸ðÇü¸·" xfId="1141"/>
    <cellStyle name="AeE­_¸ðCu¸· 10" xfId="2742"/>
    <cellStyle name="ÅëÈ­_¸ðÇü¸· 2" xfId="2743"/>
    <cellStyle name="AeE­_¸ðCu¸· 3" xfId="2744"/>
    <cellStyle name="ÅëÈ­_¸ðÇü¸· 3" xfId="2745"/>
    <cellStyle name="AeE­_¸ðCu¸· 4" xfId="2746"/>
    <cellStyle name="ÅëÈ­_¸ðÇü¸· 4" xfId="2747"/>
    <cellStyle name="AeE­_¸ðCu¸· 5" xfId="2748"/>
    <cellStyle name="ÅëÈ­_INQUIRY ¿µ¾÷ÃßÁø " xfId="2749"/>
    <cellStyle name="AeE­_INQUIRY ¿μ¾÷AßAø " xfId="2750"/>
    <cellStyle name="ÅëÈ­_laroux" xfId="1142"/>
    <cellStyle name="AeE­_PERSONAL" xfId="2751"/>
    <cellStyle name="AeE¡ⓒ [0]_￠?i¡ieE¡ⓒ¡¤A ¡¾a¡¾￠￢A￠OA¡AC¡I" xfId="1143"/>
    <cellStyle name="AeE¡ⓒ_￠?i¡ieE¡ⓒ¡¤A ¡¾a¡¾￠￢A￠OA¡AC¡I" xfId="1144"/>
    <cellStyle name="Afrundet valuta_PLDT" xfId="1145"/>
    <cellStyle name="ALIGNMENT" xfId="1146"/>
    <cellStyle name="AÞ¸¶ [0]_  A¾  CO  " xfId="2752"/>
    <cellStyle name="ÄÞ¸¶ [0]_¸ðÇü¸·" xfId="1147"/>
    <cellStyle name="AÞ¸¶ [0]_¸ðCu¸· 10" xfId="2753"/>
    <cellStyle name="ÄÞ¸¶ [0]_¸ðÇü¸· 2" xfId="2754"/>
    <cellStyle name="AÞ¸¶ [0]_¸ðCu¸· 3" xfId="2755"/>
    <cellStyle name="ÄÞ¸¶ [0]_¸ðÇü¸· 3" xfId="2756"/>
    <cellStyle name="AÞ¸¶ [0]_¸ðCu¸· 4" xfId="2757"/>
    <cellStyle name="ÄÞ¸¶ [0]_¸ðÇü¸· 4" xfId="2758"/>
    <cellStyle name="AÞ¸¶ [0]_¸ðCu¸· 5" xfId="2759"/>
    <cellStyle name="ÄÞ¸¶ [0]_INQUIRY ¿µ¾÷ÃßÁø " xfId="2760"/>
    <cellStyle name="AÞ¸¶ [0]_INQUIRY ¿μ¾÷AßAø " xfId="2761"/>
    <cellStyle name="ÄÞ¸¶ [0]_laroux" xfId="1148"/>
    <cellStyle name="AÞ¸¶_  A¾  CO  " xfId="2762"/>
    <cellStyle name="ÄÞ¸¶_¸ðÇü¸·" xfId="1149"/>
    <cellStyle name="AÞ¸¶_¸ðCu¸· 10" xfId="2763"/>
    <cellStyle name="ÄÞ¸¶_¸ðÇü¸· 2" xfId="2764"/>
    <cellStyle name="AÞ¸¶_¸ðCu¸· 3" xfId="2765"/>
    <cellStyle name="ÄÞ¸¶_¸ðÇü¸· 3" xfId="2766"/>
    <cellStyle name="AÞ¸¶_¸ðCu¸· 4" xfId="2767"/>
    <cellStyle name="ÄÞ¸¶_¸ðÇü¸· 4" xfId="2768"/>
    <cellStyle name="AÞ¸¶_¸ðCu¸· 5" xfId="2769"/>
    <cellStyle name="ÄÞ¸¶_INQUIRY ¿µ¾÷ÃßÁø " xfId="2770"/>
    <cellStyle name="AÞ¸¶_INQUIRY ¿μ¾÷AßAø " xfId="2771"/>
    <cellStyle name="ÄÞ¸¶_laroux" xfId="1150"/>
    <cellStyle name="_x0001_b" xfId="1151"/>
    <cellStyle name="_x0001_b 2" xfId="2772"/>
    <cellStyle name="b?þ?b?þ?b?þ?b?þ?b?þ?b?þ?b?þ?b?þ?b?þ?b?þ?b灌þ?b?þ?&lt;?b?þ?b濬þ?b?þ?b?þ昰_x0018_?þ????_x0008_" xfId="1152"/>
    <cellStyle name="b?þ?b?þ?b?þ?b灌þ?b?þ?&lt;?b?þ?b濬þ?b?þ?b?þ昰_x0018_?þ????_x0008_" xfId="1153"/>
    <cellStyle name="_x0001_b_091202-영광문화예술회관 무대조명 예산서" xfId="1154"/>
    <cellStyle name="b␌þකb濰þඪb瀠þයb灌þ්b炈þ宐&lt;෢b濈þෲb濬þขb瀐þฒb瀰þ昰_x0018_⋸þ㤕䰀ጤܕ_x0008_" xfId="1155"/>
    <cellStyle name="body" xfId="1156"/>
    <cellStyle name="b嬜þപb嬼þഺb孬þൊb⍜þ൚b⍼þ൪b⎨þൺb⏜þඊb␌þකb濰þඪb瀠þයb灌þ්b炈þ宐&lt;෢b濈þෲb濬þขb瀐þฒb瀰þ昰_x0018_⋸þ㤕䰀ጤܕ_x0008_" xfId="1157"/>
    <cellStyle name="C¡IA¨ª_￠￢AAI¨uo" xfId="1158"/>
    <cellStyle name="C￥AØ_  A¾  CO  " xfId="2773"/>
    <cellStyle name="Ç¥ÁØ_¸ðÇü¸·" xfId="1159"/>
    <cellStyle name="C￥AØ_¸ðCu¸· 10" xfId="2774"/>
    <cellStyle name="Ç¥ÁØ_¸ðÇü¸· 2" xfId="2775"/>
    <cellStyle name="C￥AØ_¿μ¾÷CoE² " xfId="1160"/>
    <cellStyle name="Ç¥ÁØ_°­´ç (2)" xfId="1161"/>
    <cellStyle name="C￥AØ_°­´c (2)_견적서(성우에스람)" xfId="2776"/>
    <cellStyle name="Ç¥ÁØ_°­´ç (2)_견적서(성우에스람)" xfId="2777"/>
    <cellStyle name="C￥AØ_°­´c (2)_견적서(성우에스람) 2" xfId="2778"/>
    <cellStyle name="Ç¥ÁØ_°­´ç (2)_견적서(성우에스람) 2" xfId="2779"/>
    <cellStyle name="C￥AØ_°­´c (2)_광명견적대비1010" xfId="1162"/>
    <cellStyle name="Ç¥ÁØ_°­´ç (2)_광명견적대비1010" xfId="1163"/>
    <cellStyle name="C￥AØ_°­´c (2)_광명견적대비1010 10" xfId="2780"/>
    <cellStyle name="Ç¥ÁØ_°­´ç (2)_광명견적대비1010 10" xfId="2781"/>
    <cellStyle name="C￥AØ_°­´c (2)_광명견적대비1010 11" xfId="2782"/>
    <cellStyle name="Ç¥ÁØ_°­´ç (2)_광명견적대비1010 11" xfId="2783"/>
    <cellStyle name="C￥AØ_°­´c (2)_광명견적대비1010 12" xfId="2784"/>
    <cellStyle name="Ç¥ÁØ_°­´ç (2)_광명견적대비1010 12" xfId="2785"/>
    <cellStyle name="C￥AØ_°­´c (2)_광명견적대비1010 13" xfId="2786"/>
    <cellStyle name="Ç¥ÁØ_°­´ç (2)_광명견적대비1010 13" xfId="2787"/>
    <cellStyle name="C￥AØ_°­´c (2)_광명견적대비1010 14" xfId="2788"/>
    <cellStyle name="Ç¥ÁØ_°­´ç (2)_광명견적대비1010 14" xfId="2789"/>
    <cellStyle name="C￥AØ_°­´c (2)_광명견적대비1010 15" xfId="2790"/>
    <cellStyle name="Ç¥ÁØ_°­´ç (2)_광명견적대비1010 15" xfId="2791"/>
    <cellStyle name="C￥AØ_°­´c (2)_광명견적대비1010 2" xfId="2792"/>
    <cellStyle name="Ç¥ÁØ_°­´ç (2)_광명견적대비1010 2" xfId="2793"/>
    <cellStyle name="C￥AØ_°­´c (2)_광명견적대비1010 2 2" xfId="2794"/>
    <cellStyle name="Ç¥ÁØ_°­´ç (2)_광명견적대비1010 2 2" xfId="2795"/>
    <cellStyle name="C￥AØ_°­´c (2)_광명견적대비1010 3" xfId="2796"/>
    <cellStyle name="Ç¥ÁØ_°­´ç (2)_광명견적대비1010 3" xfId="2797"/>
    <cellStyle name="C￥AØ_°­´c (2)_광명견적대비1010 3 2" xfId="2798"/>
    <cellStyle name="Ç¥ÁØ_°­´ç (2)_광명견적대비1010 3 2" xfId="2799"/>
    <cellStyle name="C￥AØ_°­´c (2)_광명견적대비1010 4" xfId="2800"/>
    <cellStyle name="Ç¥ÁØ_°­´ç (2)_광명견적대비1010 4" xfId="2801"/>
    <cellStyle name="C￥AØ_°­´c (2)_광명견적대비1010 4 2" xfId="2802"/>
    <cellStyle name="Ç¥ÁØ_°­´ç (2)_광명견적대비1010 4 2" xfId="2803"/>
    <cellStyle name="C￥AØ_°­´c (2)_광명견적대비1010 5" xfId="2804"/>
    <cellStyle name="Ç¥ÁØ_°­´ç (2)_광명견적대비1010 5" xfId="2805"/>
    <cellStyle name="C￥AØ_°­´c (2)_광명견적대비1010 5 2" xfId="2806"/>
    <cellStyle name="Ç¥ÁØ_°­´ç (2)_광명견적대비1010 5 2" xfId="2807"/>
    <cellStyle name="C￥AØ_°­´c (2)_광명견적대비1010 6" xfId="2808"/>
    <cellStyle name="Ç¥ÁØ_°­´ç (2)_광명견적대비1010 6" xfId="2809"/>
    <cellStyle name="C￥AØ_°­´c (2)_광명견적대비1010 6 2" xfId="2810"/>
    <cellStyle name="Ç¥ÁØ_°­´ç (2)_광명견적대비1010 6 2" xfId="2811"/>
    <cellStyle name="C￥AØ_°­´c (2)_광명견적대비1010 7" xfId="2812"/>
    <cellStyle name="Ç¥ÁØ_°­´ç (2)_광명견적대비1010 7" xfId="2813"/>
    <cellStyle name="C￥AØ_°­´c (2)_광명견적대비1010 8" xfId="2814"/>
    <cellStyle name="Ç¥ÁØ_°­´ç (2)_광명견적대비1010 8" xfId="2815"/>
    <cellStyle name="C￥AØ_°­´c (2)_광명견적대비1010 9" xfId="2816"/>
    <cellStyle name="Ç¥ÁØ_°­´ç (2)_광명견적대비1010 9" xfId="2817"/>
    <cellStyle name="C￥AØ_°­´c (2)_광명견적대비1010_1차공사분 반사판(수정)" xfId="2818"/>
    <cellStyle name="Ç¥ÁØ_°­´ç (2)_광명견적대비1010_1차공사분 반사판(수정)" xfId="2819"/>
    <cellStyle name="C￥AØ_°­´c (2)_광명견적대비1010_1차공사분 반사판(수정) 2" xfId="2820"/>
    <cellStyle name="Ç¥ÁØ_°­´ç (2)_광명견적대비1010_1차공사분 반사판(수정) 2" xfId="2821"/>
    <cellStyle name="C￥AØ_°­´c (2)_광명견적대비1010_2953-01L" xfId="1164"/>
    <cellStyle name="Ç¥ÁØ_°­´ç (2)_광명견적대비1010_2953-01L" xfId="1165"/>
    <cellStyle name="C￥AØ_°­´c (2)_광명견적대비1010_2953-01L 10" xfId="2824"/>
    <cellStyle name="Ç¥ÁØ_°­´ç (2)_광명견적대비1010_2953-01L 10" xfId="2825"/>
    <cellStyle name="C￥AØ_°­´c (2)_광명견적대비1010_2953-01L 11" xfId="2826"/>
    <cellStyle name="Ç¥ÁØ_°­´ç (2)_광명견적대비1010_2953-01L 11" xfId="2827"/>
    <cellStyle name="C￥AØ_°­´c (2)_광명견적대비1010_2953-01L 12" xfId="2828"/>
    <cellStyle name="Ç¥ÁØ_°­´ç (2)_광명견적대비1010_2953-01L 12" xfId="2829"/>
    <cellStyle name="C￥AØ_°­´c (2)_광명견적대비1010_2953-01L 13" xfId="2830"/>
    <cellStyle name="Ç¥ÁØ_°­´ç (2)_광명견적대비1010_2953-01L 13" xfId="2831"/>
    <cellStyle name="C￥AØ_°­´c (2)_광명견적대비1010_2953-01L 14" xfId="2832"/>
    <cellStyle name="Ç¥ÁØ_°­´ç (2)_광명견적대비1010_2953-01L 14" xfId="2833"/>
    <cellStyle name="C￥AØ_°­´c (2)_광명견적대비1010_2953-01L 15" xfId="2834"/>
    <cellStyle name="Ç¥ÁØ_°­´ç (2)_광명견적대비1010_2953-01L 15" xfId="2835"/>
    <cellStyle name="C￥AØ_°­´c (2)_광명견적대비1010_2953-01L 16" xfId="2836"/>
    <cellStyle name="Ç¥ÁØ_°­´ç (2)_광명견적대비1010_2953-01L 16" xfId="2837"/>
    <cellStyle name="C￥AØ_°­´c (2)_광명견적대비1010_2953-01L 17" xfId="2838"/>
    <cellStyle name="Ç¥ÁØ_°­´ç (2)_광명견적대비1010_2953-01L 17" xfId="2839"/>
    <cellStyle name="C￥AØ_°­´c (2)_광명견적대비1010_2953-01L 18" xfId="2840"/>
    <cellStyle name="Ç¥ÁØ_°­´ç (2)_광명견적대비1010_2953-01L 18" xfId="2841"/>
    <cellStyle name="C￥AØ_°­´c (2)_광명견적대비1010_2953-01L 19" xfId="2842"/>
    <cellStyle name="Ç¥ÁØ_°­´ç (2)_광명견적대비1010_2953-01L 19" xfId="2843"/>
    <cellStyle name="C￥AØ_°­´c (2)_광명견적대비1010_2953-01L 2" xfId="2844"/>
    <cellStyle name="Ç¥ÁØ_°­´ç (2)_광명견적대비1010_2953-01L 2" xfId="2845"/>
    <cellStyle name="C￥AØ_°­´c (2)_광명견적대비1010_2953-01L 20" xfId="2846"/>
    <cellStyle name="Ç¥ÁØ_°­´ç (2)_광명견적대비1010_2953-01L 20" xfId="2847"/>
    <cellStyle name="C￥AØ_°­´c (2)_광명견적대비1010_2953-01L 21" xfId="2848"/>
    <cellStyle name="Ç¥ÁØ_°­´ç (2)_광명견적대비1010_2953-01L 21" xfId="2849"/>
    <cellStyle name="C￥AØ_°­´c (2)_광명견적대비1010_2953-01L 22" xfId="2850"/>
    <cellStyle name="Ç¥ÁØ_°­´ç (2)_광명견적대비1010_2953-01L 22" xfId="2851"/>
    <cellStyle name="C￥AØ_°­´c (2)_광명견적대비1010_2953-01L 23" xfId="2852"/>
    <cellStyle name="Ç¥ÁØ_°­´ç (2)_광명견적대비1010_2953-01L 23" xfId="2853"/>
    <cellStyle name="C￥AØ_°­´c (2)_광명견적대비1010_2953-01L 24" xfId="2854"/>
    <cellStyle name="Ç¥ÁØ_°­´ç (2)_광명견적대비1010_2953-01L 24" xfId="2855"/>
    <cellStyle name="C￥AØ_°­´c (2)_광명견적대비1010_2953-01L 25" xfId="2856"/>
    <cellStyle name="Ç¥ÁØ_°­´ç (2)_광명견적대비1010_2953-01L 25" xfId="2857"/>
    <cellStyle name="C￥AØ_°­´c (2)_광명견적대비1010_2953-01L 26" xfId="2858"/>
    <cellStyle name="Ç¥ÁØ_°­´ç (2)_광명견적대비1010_2953-01L 26" xfId="2859"/>
    <cellStyle name="C￥AØ_°­´c (2)_광명견적대비1010_2953-01L 27" xfId="2822"/>
    <cellStyle name="Ç¥ÁØ_°­´ç (2)_광명견적대비1010_2953-01L 27" xfId="2823"/>
    <cellStyle name="C￥AØ_°­´c (2)_광명견적대비1010_2953-01L 3" xfId="2860"/>
    <cellStyle name="Ç¥ÁØ_°­´ç (2)_광명견적대비1010_2953-01L 3" xfId="2861"/>
    <cellStyle name="C￥AØ_°­´c (2)_광명견적대비1010_2953-01L 4" xfId="2862"/>
    <cellStyle name="Ç¥ÁØ_°­´ç (2)_광명견적대비1010_2953-01L 4" xfId="2863"/>
    <cellStyle name="C￥AØ_°­´c (2)_광명견적대비1010_2953-01L 5" xfId="2864"/>
    <cellStyle name="Ç¥ÁØ_°­´ç (2)_광명견적대비1010_2953-01L 5" xfId="2865"/>
    <cellStyle name="C￥AØ_°­´c (2)_광명견적대비1010_2953-01L 6" xfId="2866"/>
    <cellStyle name="Ç¥ÁØ_°­´ç (2)_광명견적대비1010_2953-01L 6" xfId="2867"/>
    <cellStyle name="C￥AØ_°­´c (2)_광명견적대비1010_2953-01L 7" xfId="2868"/>
    <cellStyle name="Ç¥ÁØ_°­´ç (2)_광명견적대비1010_2953-01L 7" xfId="2869"/>
    <cellStyle name="C￥AØ_°­´c (2)_광명견적대비1010_2953-01L 8" xfId="2870"/>
    <cellStyle name="Ç¥ÁØ_°­´ç (2)_광명견적대비1010_2953-01L 8" xfId="2871"/>
    <cellStyle name="C￥AØ_°­´c (2)_광명견적대비1010_2953-01L 9" xfId="2872"/>
    <cellStyle name="Ç¥ÁØ_°­´ç (2)_광명견적대비1010_2953-01L 9" xfId="2873"/>
    <cellStyle name="C￥AØ_°­´c (2)_광명견적대비1010_2953-01L_견적서" xfId="2874"/>
    <cellStyle name="Ç¥ÁØ_°­´ç (2)_광명견적대비1010_2953-01L_견적서" xfId="2875"/>
    <cellStyle name="C￥AØ_°­´c (2)_광명견적대비1010_견적서" xfId="1166"/>
    <cellStyle name="Ç¥ÁØ_°­´ç (2)_광명견적대비1010_견적서" xfId="1167"/>
    <cellStyle name="C￥AØ_°­´c (2)_광명견적대비1010_견적서 10" xfId="2878"/>
    <cellStyle name="Ç¥ÁØ_°­´ç (2)_광명견적대비1010_견적서 10" xfId="2879"/>
    <cellStyle name="C￥AØ_°­´c (2)_광명견적대비1010_견적서 11" xfId="2880"/>
    <cellStyle name="Ç¥ÁØ_°­´ç (2)_광명견적대비1010_견적서 11" xfId="2881"/>
    <cellStyle name="C￥AØ_°­´c (2)_광명견적대비1010_견적서 12" xfId="2882"/>
    <cellStyle name="Ç¥ÁØ_°­´ç (2)_광명견적대비1010_견적서 12" xfId="2883"/>
    <cellStyle name="C￥AØ_°­´c (2)_광명견적대비1010_견적서 13" xfId="2884"/>
    <cellStyle name="Ç¥ÁØ_°­´ç (2)_광명견적대비1010_견적서 13" xfId="2885"/>
    <cellStyle name="C￥AØ_°­´c (2)_광명견적대비1010_견적서 14" xfId="2886"/>
    <cellStyle name="Ç¥ÁØ_°­´ç (2)_광명견적대비1010_견적서 14" xfId="2887"/>
    <cellStyle name="C￥AØ_°­´c (2)_광명견적대비1010_견적서 15" xfId="2888"/>
    <cellStyle name="Ç¥ÁØ_°­´ç (2)_광명견적대비1010_견적서 15" xfId="2889"/>
    <cellStyle name="C￥AØ_°­´c (2)_광명견적대비1010_견적서 16" xfId="2890"/>
    <cellStyle name="Ç¥ÁØ_°­´ç (2)_광명견적대비1010_견적서 16" xfId="2891"/>
    <cellStyle name="C￥AØ_°­´c (2)_광명견적대비1010_견적서 17" xfId="2892"/>
    <cellStyle name="Ç¥ÁØ_°­´ç (2)_광명견적대비1010_견적서 17" xfId="2893"/>
    <cellStyle name="C￥AØ_°­´c (2)_광명견적대비1010_견적서 18" xfId="2894"/>
    <cellStyle name="Ç¥ÁØ_°­´ç (2)_광명견적대비1010_견적서 18" xfId="2895"/>
    <cellStyle name="C￥AØ_°­´c (2)_광명견적대비1010_견적서 19" xfId="2896"/>
    <cellStyle name="Ç¥ÁØ_°­´ç (2)_광명견적대비1010_견적서 19" xfId="2897"/>
    <cellStyle name="C￥AØ_°­´c (2)_광명견적대비1010_견적서 2" xfId="2898"/>
    <cellStyle name="Ç¥ÁØ_°­´ç (2)_광명견적대비1010_견적서 2" xfId="2899"/>
    <cellStyle name="C￥AØ_°­´c (2)_광명견적대비1010_견적서 20" xfId="2900"/>
    <cellStyle name="Ç¥ÁØ_°­´ç (2)_광명견적대비1010_견적서 20" xfId="2901"/>
    <cellStyle name="C￥AØ_°­´c (2)_광명견적대비1010_견적서 21" xfId="2902"/>
    <cellStyle name="Ç¥ÁØ_°­´ç (2)_광명견적대비1010_견적서 21" xfId="2903"/>
    <cellStyle name="C￥AØ_°­´c (2)_광명견적대비1010_견적서 22" xfId="2904"/>
    <cellStyle name="Ç¥ÁØ_°­´ç (2)_광명견적대비1010_견적서 22" xfId="2905"/>
    <cellStyle name="C￥AØ_°­´c (2)_광명견적대비1010_견적서 23" xfId="2906"/>
    <cellStyle name="Ç¥ÁØ_°­´ç (2)_광명견적대비1010_견적서 23" xfId="2907"/>
    <cellStyle name="C￥AØ_°­´c (2)_광명견적대비1010_견적서 24" xfId="2908"/>
    <cellStyle name="Ç¥ÁØ_°­´ç (2)_광명견적대비1010_견적서 24" xfId="2909"/>
    <cellStyle name="C￥AØ_°­´c (2)_광명견적대비1010_견적서 25" xfId="2910"/>
    <cellStyle name="Ç¥ÁØ_°­´ç (2)_광명견적대비1010_견적서 25" xfId="2911"/>
    <cellStyle name="C￥AØ_°­´c (2)_광명견적대비1010_견적서 26" xfId="2912"/>
    <cellStyle name="Ç¥ÁØ_°­´ç (2)_광명견적대비1010_견적서 26" xfId="2913"/>
    <cellStyle name="C￥AØ_°­´c (2)_광명견적대비1010_견적서 27" xfId="2876"/>
    <cellStyle name="Ç¥ÁØ_°­´ç (2)_광명견적대비1010_견적서 27" xfId="2877"/>
    <cellStyle name="C￥AØ_°­´c (2)_광명견적대비1010_견적서 3" xfId="2914"/>
    <cellStyle name="Ç¥ÁØ_°­´ç (2)_광명견적대비1010_견적서 3" xfId="2915"/>
    <cellStyle name="C￥AØ_°­´c (2)_광명견적대비1010_견적서 4" xfId="2916"/>
    <cellStyle name="Ç¥ÁØ_°­´ç (2)_광명견적대비1010_견적서 4" xfId="2917"/>
    <cellStyle name="C￥AØ_°­´c (2)_광명견적대비1010_견적서 5" xfId="2918"/>
    <cellStyle name="Ç¥ÁØ_°­´ç (2)_광명견적대비1010_견적서 5" xfId="2919"/>
    <cellStyle name="C￥AØ_°­´c (2)_광명견적대비1010_견적서 6" xfId="2920"/>
    <cellStyle name="Ç¥ÁØ_°­´ç (2)_광명견적대비1010_견적서 6" xfId="2921"/>
    <cellStyle name="C￥AØ_°­´c (2)_광명견적대비1010_견적서 7" xfId="2922"/>
    <cellStyle name="Ç¥ÁØ_°­´ç (2)_광명견적대비1010_견적서 7" xfId="2923"/>
    <cellStyle name="C￥AØ_°­´c (2)_광명견적대비1010_견적서 8" xfId="2924"/>
    <cellStyle name="Ç¥ÁØ_°­´ç (2)_광명견적대비1010_견적서 8" xfId="2925"/>
    <cellStyle name="C￥AØ_°­´c (2)_광명견적대비1010_견적서 9" xfId="2926"/>
    <cellStyle name="Ç¥ÁØ_°­´ç (2)_광명견적대비1010_견적서 9" xfId="2927"/>
    <cellStyle name="C￥AØ_°­´c (2)_광명견적대비1010_견적서_1" xfId="2928"/>
    <cellStyle name="Ç¥ÁØ_°­´ç (2)_광명견적대비1010_경기예고(수정)" xfId="1168"/>
    <cellStyle name="C￥AØ_°­´c (2)_광명견적대비1010_경기예고(수정) 10" xfId="2929"/>
    <cellStyle name="Ç¥ÁØ_°­´ç (2)_광명견적대비1010_경기예고내역서" xfId="1169"/>
    <cellStyle name="C￥AØ_°­´c (2)_광명견적대비1010_경기예고내역서 2" xfId="2930"/>
    <cellStyle name="Ç¥ÁØ_°­´ç (2)_광명견적대비1010_경기예고내역서 2" xfId="2931"/>
    <cellStyle name="C￥AØ_°­´c (2)_광명견적대비1010_경기예고내역서(20060420)" xfId="2932"/>
    <cellStyle name="Ç¥ÁØ_°­´ç (2)_광명견적대비1010_경기예고내역서(20060420)" xfId="2933"/>
    <cellStyle name="C￥AØ_°­´c (2)_광명견적대비1010_경기예고내역서(20060420) 2" xfId="2934"/>
    <cellStyle name="Ç¥ÁØ_°­´ç (2)_광명견적대비1010_경기예고내역서(20060420) 2" xfId="2935"/>
    <cellStyle name="C￥AØ_°­´c (2)_광명견적대비1010_경기예고내역서_견적서" xfId="2936"/>
    <cellStyle name="Ç¥ÁØ_°­´ç (2)_광명견적대비1010_경기예고내역서_견적서" xfId="2937"/>
    <cellStyle name="C￥AØ_°­´c (2)_광명견적대비1010_구미문화예술회관 디머 교체-내역서(11.19)-2" xfId="2938"/>
    <cellStyle name="Ç¥ÁØ_°­´ç (2)_광명견적대비1010_구미문화예술회관 디머 교체-내역서(11.19)-2" xfId="2939"/>
    <cellStyle name="C￥AØ_°­´c (2)_광명견적대비1010_구미문화예술회관 디머 교체-내역서(11.19)-2 10" xfId="2940"/>
    <cellStyle name="Ç¥ÁØ_°­´ç (2)_광명견적대비1010_국립현대무용단 무대조명 (installation 2.10) " xfId="2941"/>
    <cellStyle name="C￥AØ_°­´c (2)_광명견적대비1010_국립현대무용단 무대조명 (installation 2.10)  2" xfId="2942"/>
    <cellStyle name="Ç¥ÁØ_°­´ç (2)_광명견적대비1010_나주 스튜디오 특수조명 (2.9) " xfId="2943"/>
    <cellStyle name="C￥AØ_°­´c (2)_광명견적대비1010_나주 스튜디오 특수조명 (2.9)  2" xfId="2944"/>
    <cellStyle name="Ç¥ÁØ_°­´ç (2)_광명견적대비1010_낙동강유역환경청사강당 내역서-조명" xfId="2945"/>
    <cellStyle name="C￥AØ_°­´c (2)_광명견적대비1010_낙동강유역환경청사강당 내역서-조명 2" xfId="2946"/>
    <cellStyle name="Ç¥ÁØ_°­´ç (2)_광명견적대비1010_낙동강유역환경청사강당 내역서-조명 2" xfId="2947"/>
    <cellStyle name="C￥AØ_°­´c (2)_광명견적대비1010_남양주진접도선관 무대장치" xfId="2948"/>
    <cellStyle name="Ç¥ÁØ_°­´ç (2)_광명견적대비1010_남양주진접도선관 무대장치" xfId="2949"/>
    <cellStyle name="C￥AØ_°­´c (2)_광명견적대비1010_남양주진접도선관 무대장치-2011.01.17" xfId="2950"/>
    <cellStyle name="Ç¥ÁØ_°­´ç (2)_광명견적대비1010_남양주진접도선관 무대장치-2011.01.17" xfId="2951"/>
    <cellStyle name="C￥AØ_°­´c (2)_광명견적대비1010_남양주진접도선관 무대조명장치-2011.01.17" xfId="2952"/>
    <cellStyle name="Ç¥ÁØ_°­´ç (2)_광명견적대비1010_남양주진접도선관 무대조명장치-2011.01.17" xfId="2953"/>
    <cellStyle name="C￥AØ_°­´c (2)_광명견적대비1010_단가" xfId="1170"/>
    <cellStyle name="Ç¥ÁØ_°­´ç (2)_광명견적대비1010_단가" xfId="1171"/>
    <cellStyle name="C￥AØ_°­´c (2)_광명견적대비1010_단가 2" xfId="2954"/>
    <cellStyle name="Ç¥ÁØ_°­´ç (2)_광명견적대비1010_단가 2" xfId="2955"/>
    <cellStyle name="C￥AØ_°­´c (2)_광명견적대비1010_단가 2 10" xfId="2956"/>
    <cellStyle name="Ç¥ÁØ_°­´ç (2)_광명견적대비1010_단가 3" xfId="2957"/>
    <cellStyle name="C￥AØ_°­´c (2)_광명견적대비1010_단가 4" xfId="2958"/>
    <cellStyle name="Ç¥ÁØ_°­´ç (2)_광명견적대비1010_단가 4" xfId="2959"/>
    <cellStyle name="C￥AØ_°­´c (2)_광명견적대비1010_단가 5" xfId="2960"/>
    <cellStyle name="Ç¥ÁØ_°­´ç (2)_광명견적대비1010_단가_1" xfId="2961"/>
    <cellStyle name="C￥AØ_°­´c (2)_광명견적대비1010_단가_1 2" xfId="2962"/>
    <cellStyle name="Ç¥ÁØ_°­´ç (2)_광명견적대비1010_단가_1 2" xfId="2963"/>
    <cellStyle name="C￥AØ_°­´c (2)_광명견적대비1010_단가대비" xfId="2964"/>
    <cellStyle name="Ç¥ÁØ_°­´ç (2)_광명견적대비1010_단가대비" xfId="2965"/>
    <cellStyle name="C￥AØ_°­´c (2)_광명견적대비1010_단가대비 2" xfId="2966"/>
    <cellStyle name="Ç¥ÁØ_°­´ç (2)_광명견적대비1010_단가대비 2" xfId="2967"/>
    <cellStyle name="C￥AØ_°­´c (2)_광명견적대비1010_대구서구문화회관 내역서-2010.11.26" xfId="2968"/>
    <cellStyle name="Ç¥ÁØ_°­´ç (2)_광명견적대비1010_대구서구문화회관 내역서-2010.11.26" xfId="2969"/>
    <cellStyle name="C￥AØ_°­´c (2)_광명견적대비1010_대구서구문화회관 내역서-2010.11.26 2" xfId="2970"/>
    <cellStyle name="Ç¥ÁØ_°­´ç (2)_광명견적대비1010_대구서구문화회관 내역서-2010.11.26 2" xfId="2971"/>
    <cellStyle name="C￥AØ_°­´c (2)_광명견적대비1010_대구창작 중공연연습장(9.7)1" xfId="2972"/>
    <cellStyle name="Ç¥ÁØ_°­´ç (2)_광명견적대비1010_대구창작 중공연연습장(9.7)1" xfId="2973"/>
    <cellStyle name="C￥AØ_°­´c (2)_광명견적대비1010_대구창작 중공연연습장(9.7)1 2" xfId="2974"/>
    <cellStyle name="Ç¥ÁØ_°­´ç (2)_광명견적대비1010_델타 견적서" xfId="2975"/>
    <cellStyle name="C￥AØ_°­´c (2)_광명견적대비1010_물가대비" xfId="2976"/>
    <cellStyle name="Ç¥ÁØ_°­´ç (2)_광명견적대비1010_물가대비" xfId="2977"/>
    <cellStyle name="C￥AØ_°­´c (2)_광명견적대비1010_물가대비 2" xfId="2978"/>
    <cellStyle name="Ç¥ÁØ_°­´ç (2)_광명견적대비1010_물가대비 2" xfId="2979"/>
    <cellStyle name="C￥AØ_°­´c (2)_광명견적대비1010_물가자료(2006년3월)-1" xfId="2980"/>
    <cellStyle name="Ç¥ÁØ_°­´ç (2)_광명견적대비1010_물가자료(2006년3월)-1" xfId="2981"/>
    <cellStyle name="C￥AØ_°­´c (2)_광명견적대비1010_물가자료(2006년6월)" xfId="2982"/>
    <cellStyle name="Ç¥ÁØ_°­´ç (2)_광명견적대비1010_물가자료(2006년6월)" xfId="2983"/>
    <cellStyle name="C￥AØ_°­´c (2)_광명견적대비1010_물가자료.정보(2007년09월" xfId="2984"/>
    <cellStyle name="Ç¥ÁØ_°­´ç (2)_광명견적대비1010_물가자료.정보(2007년09월" xfId="2985"/>
    <cellStyle name="C￥AØ_°­´c (2)_광명견적대비1010_물가지" xfId="2986"/>
    <cellStyle name="Ç¥ÁØ_°­´ç (2)_광명견적대비1010_물가지" xfId="2987"/>
    <cellStyle name="C￥AØ_°­´c (2)_광명견적대비1010_복사본 상부기계(수정)kjs" xfId="1172"/>
    <cellStyle name="Ç¥ÁØ_°­´ç (2)_광명견적대비1010_복사본 상부기계(수정)kjs" xfId="1173"/>
    <cellStyle name="C￥AØ_°­´c (2)_광명견적대비1010_복사본 상부기계(수정)kjs 10" xfId="2988"/>
    <cellStyle name="Ç¥ÁØ_°­´ç (2)_광명견적대비1010_복사본 상부기계(수정)kjs 2" xfId="2989"/>
    <cellStyle name="C￥AØ_°­´c (2)_광명견적대비1010_복사본 상부기계(수정)kjs 2 10" xfId="2990"/>
    <cellStyle name="Ç¥ÁØ_°­´ç (2)_광명견적대비1010_복사본 상부기계(수정)kjs 3" xfId="2991"/>
    <cellStyle name="C￥AØ_°­´c (2)_광명견적대비1010_복사본 상부기계(수정)kjs 4" xfId="2992"/>
    <cellStyle name="Ç¥ÁØ_°­´ç (2)_광명견적대비1010_복사본 상부기계(수정)kjs 4" xfId="2993"/>
    <cellStyle name="C￥AØ_°­´c (2)_광명견적대비1010_복사본 상부기계(수정)kjs 5" xfId="2994"/>
    <cellStyle name="Ç¥ÁØ_°­´ç (2)_광명견적대비1010_상부기계(수정)" xfId="1174"/>
    <cellStyle name="C￥AØ_°­´c (2)_광명견적대비1010_상부기계(수정) 2" xfId="2995"/>
    <cellStyle name="Ç¥ÁØ_°­´ç (2)_광명견적대비1010_씨앤씨 견적서" xfId="2996"/>
    <cellStyle name="C￥AØ_°­´c (2)_광명견적대비1010_의성군문화체육회관 DMX 증설-1 " xfId="2997"/>
    <cellStyle name="Ç¥ÁØ_°­´ç (2)_광명견적대비1010_의성군문화체육회관 DMX 증설-1 " xfId="2998"/>
    <cellStyle name="C￥AØ_°­´c (2)_광명견적대비1010_일위" xfId="1175"/>
    <cellStyle name="Ç¥ÁØ_°­´ç (2)_광명견적대비1010_일위" xfId="1176"/>
    <cellStyle name="C￥AØ_°­´c (2)_광명견적대비1010_일위 10" xfId="2999"/>
    <cellStyle name="Ç¥ÁØ_°­´ç (2)_광명견적대비1010_일위 2" xfId="3000"/>
    <cellStyle name="C￥AØ_°­´c (2)_광명견적대비1010_일위 2 10" xfId="3001"/>
    <cellStyle name="Ç¥ÁØ_°­´ç (2)_광명견적대비1010_일위 3" xfId="3002"/>
    <cellStyle name="C￥AØ_°­´c (2)_광명견적대비1010_일위 4" xfId="3003"/>
    <cellStyle name="Ç¥ÁØ_°­´ç (2)_광명견적대비1010_일위 4" xfId="3004"/>
    <cellStyle name="C￥AØ_°­´c (2)_광명견적대비1010_일위 5" xfId="3005"/>
    <cellStyle name="Ç¥ÁØ_°­´ç (2)_광명견적대비1010_일위대가(2005년12월)" xfId="1177"/>
    <cellStyle name="C￥AØ_°­´c (2)_광명견적대비1010_일위대가(2005년12월) 2" xfId="3006"/>
    <cellStyle name="Ç¥ÁØ_°­´ç (2)_광명견적대비1010_일위대가(2005년12월) 2" xfId="3007"/>
    <cellStyle name="C￥AØ_°­´c (2)_광명견적대비1010_일위대가(2005년12월) 2 10" xfId="3008"/>
    <cellStyle name="Ç¥ÁØ_°­´ç (2)_광명견적대비1010_일위대가(2005년12월) 3" xfId="3009"/>
    <cellStyle name="C￥AØ_°­´c (2)_광명견적대비1010_일위대가(2005년12월) 4" xfId="3010"/>
    <cellStyle name="Ç¥ÁØ_°­´ç (2)_광명견적대비1010_일위대가(2005년12월) 4" xfId="3011"/>
    <cellStyle name="C￥AØ_°­´c (2)_광명견적대비1010_일위대가(2005년12월) 5" xfId="3012"/>
    <cellStyle name="Ç¥ÁØ_°­´ç (2)_광명견적대비1010_일위대가(2006년9월)" xfId="3013"/>
    <cellStyle name="C￥AØ_°­´c (2)_광명견적대비1010_일위대가(2007년01월)" xfId="3014"/>
    <cellStyle name="Ç¥ÁØ_°­´ç (2)_광명견적대비1010_일위대가(2007년01월)" xfId="3015"/>
    <cellStyle name="C￥AØ_°­´c (2)_광명견적대비1010_일위대가(2007년09월)" xfId="3016"/>
    <cellStyle name="Ç¥ÁØ_°­´ç (2)_광명견적대비1010_일위대가(2007년09월)" xfId="3017"/>
    <cellStyle name="C￥AØ_°­´c (2)_광명견적대비1010_일위대가(2007년11월)" xfId="3018"/>
    <cellStyle name="Ç¥ÁØ_°­´ç (2)_광명견적대비1010_일위대가(2007년11월)" xfId="3019"/>
    <cellStyle name="C￥AØ_°­´c (2)_광명견적대비1010_일위대가(2008년02월)" xfId="3020"/>
    <cellStyle name="Ç¥ÁØ_°­´ç (2)_광명견적대비1010_일위대가(2008년02월)" xfId="3021"/>
    <cellStyle name="C￥AØ_°­´c (2)_광명견적대비1010_일위대가(2008년05월)" xfId="3022"/>
    <cellStyle name="Ç¥ÁØ_°­´ç (2)_광명견적대비1010_일위대가(2008년05월)" xfId="3023"/>
    <cellStyle name="C￥AØ_°­´c (2)_광명견적대비1010_자재 " xfId="1178"/>
    <cellStyle name="Ç¥ÁØ_°­´ç (2)_광명견적대비1010_자재 " xfId="1179"/>
    <cellStyle name="C￥AØ_°­´c (2)_광명견적대비1010_자재  2" xfId="3024"/>
    <cellStyle name="Ç¥ÁØ_°­´ç (2)_광명견적대비1010_자재  2" xfId="3025"/>
    <cellStyle name="C￥AØ_°­´c (2)_광명견적대비1010_자재  2 10" xfId="3026"/>
    <cellStyle name="Ç¥ÁØ_°­´ç (2)_광명견적대비1010_자재  3" xfId="3027"/>
    <cellStyle name="C￥AØ_°­´c (2)_광명견적대비1010_자재  4" xfId="3028"/>
    <cellStyle name="Ç¥ÁØ_°­´ç (2)_광명견적대비1010_자재  4" xfId="3029"/>
    <cellStyle name="C￥AØ_°­´c (2)_광명견적대비1010_자재  5" xfId="3030"/>
    <cellStyle name="Ç¥ÁØ_°­´ç (2)_광명견적대비1010_자재-3층 " xfId="3031"/>
    <cellStyle name="C￥AØ_°­´c (2)_광명견적대비1010_자재-기계" xfId="3032"/>
    <cellStyle name="Ç¥ÁØ_°­´ç (2)_광명견적대비1010_자재-기계" xfId="3033"/>
    <cellStyle name="C￥AØ_°­´c (2)_광명견적대비1010_자재산출(기계)" xfId="3034"/>
    <cellStyle name="Ç¥ÁØ_°­´ç (2)_광명견적대비1010_자재산출(기계)" xfId="3035"/>
    <cellStyle name="C￥AØ_°­´c (2)_광명견적대비1010_자재산출(기계) 2" xfId="3036"/>
    <cellStyle name="Ç¥ÁØ_°­´ç (2)_광명견적대비1010_자재산출(기계) 2" xfId="3037"/>
    <cellStyle name="C￥AØ_°­´c (2)_광명견적대비1010_자재-어린이" xfId="3038"/>
    <cellStyle name="Ç¥ÁØ_°­´ç (2)_광명견적대비1010_자재-어린이" xfId="3039"/>
    <cellStyle name="C￥AØ_°­´c (2)_광명견적대비1010_자재-어린이 2" xfId="3040"/>
    <cellStyle name="Ç¥ÁØ_°­´ç (2)_광명견적대비1010_자재-어린이 2" xfId="3041"/>
    <cellStyle name="C￥AØ_°­´c (2)_광명견적대비1010_제주시 문예회관 면막 내역서" xfId="3042"/>
    <cellStyle name="Ç¥ÁØ_°­´ç (2)_광명견적대비1010_제주시 문예회관 면막 내역서" xfId="3043"/>
    <cellStyle name="C￥AØ_°­´c (2)_광명견적대비1010_제주한라대학교 다목적 강당 무대조명장치 (8.26)" xfId="3044"/>
    <cellStyle name="Ç¥ÁØ_°­´ç (2)_광명견적대비1010_제주한라대학교 다목적 강당 무대조명장치 (8.26)" xfId="3045"/>
    <cellStyle name="C￥AØ_°­´c (2)_광명견적대비1010_제주한라대학교 다목적 강당 무대조명장치 (8.26) 2" xfId="3046"/>
    <cellStyle name="Ç¥ÁØ_°­´ç (2)_광명견적대비1010_최종2차단가대비(MAIN CURTAIN)" xfId="3047"/>
    <cellStyle name="C￥AØ_°­´c (2)_광명견적대비1010_최종2차단가대비(MAIN CURTAIN) 2" xfId="3048"/>
    <cellStyle name="Ç¥ÁØ_°­´ç (2)_광명견적대비1010_최종2차단가대비(MAIN CURTAIN) 2" xfId="3049"/>
    <cellStyle name="C￥AØ_°­´c (2)_광명관급" xfId="1180"/>
    <cellStyle name="Ç¥ÁØ_°­´ç (2)_광명관급" xfId="1181"/>
    <cellStyle name="C￥AØ_°­´c (2)_광명관급 10" xfId="3050"/>
    <cellStyle name="Ç¥ÁØ_°­´ç (2)_광명관급 2" xfId="3051"/>
    <cellStyle name="C￥AØ_°­´c (2)_광명관급 2 2" xfId="3052"/>
    <cellStyle name="Ç¥ÁØ_°­´ç (2)_광명관급 2 2" xfId="3053"/>
    <cellStyle name="C￥AØ_°­´c (2)_광명관급 20" xfId="3054"/>
    <cellStyle name="Ç¥ÁØ_°­´ç (2)_광명관급 3" xfId="3055"/>
    <cellStyle name="C￥AØ_°­´c (2)_광명관급 3 2" xfId="3056"/>
    <cellStyle name="Ç¥ÁØ_°­´ç (2)_광명관급 3 2" xfId="3057"/>
    <cellStyle name="C￥AØ_°­´c (2)_광명관급 4" xfId="3058"/>
    <cellStyle name="Ç¥ÁØ_°­´ç (2)_광명관급 4" xfId="3059"/>
    <cellStyle name="C￥AØ_°­´c (2)_광명관급 4 2" xfId="3060"/>
    <cellStyle name="Ç¥ÁØ_°­´ç (2)_광명관급 4 2" xfId="3061"/>
    <cellStyle name="C￥AØ_°­´c (2)_광명관급 5" xfId="3062"/>
    <cellStyle name="Ç¥ÁØ_°­´ç (2)_광명관급 5" xfId="3063"/>
    <cellStyle name="C￥AØ_°­´c (2)_광명관급 5 2" xfId="3064"/>
    <cellStyle name="Ç¥ÁØ_°­´ç (2)_광명관급 5 2" xfId="3065"/>
    <cellStyle name="C￥AØ_°­´c (2)_광명관급 6" xfId="3066"/>
    <cellStyle name="Ç¥ÁØ_°­´ç (2)_광명관급 6" xfId="3067"/>
    <cellStyle name="C￥AØ_°­´c (2)_광명관급 7" xfId="3068"/>
    <cellStyle name="Ç¥ÁØ_°­´ç (2)_광명관급 7" xfId="3069"/>
    <cellStyle name="C￥AØ_°­´c (2)_광명관급 8" xfId="3070"/>
    <cellStyle name="Ç¥ÁØ_°­´ç (2)_광명관급 8" xfId="3071"/>
    <cellStyle name="C￥AØ_°­´c (2)_광명관급 9" xfId="3072"/>
    <cellStyle name="Ç¥ÁØ_°­´ç (2)_금광" xfId="1182"/>
    <cellStyle name="C￥AØ_°­´c (2)_금광 2" xfId="3073"/>
    <cellStyle name="Ç¥ÁØ_°­´ç (2)_금광_복사본 상부기계(수정)kjs" xfId="1183"/>
    <cellStyle name="C￥AØ_°­´c (2)_금광_복사본 상부기계(수정)kjs 2" xfId="3074"/>
    <cellStyle name="Ç¥ÁØ_°­´ç (2)_금광_복사본 상부기계(수정)kjs 2" xfId="3075"/>
    <cellStyle name="C￥AØ_°­´c (2)_금광_복사본 상부기계(수정)kjs 2 10" xfId="3076"/>
    <cellStyle name="Ç¥ÁØ_°­´ç (2)_금광_복사본 상부기계(수정)kjs 3" xfId="3077"/>
    <cellStyle name="C￥AØ_°­´c (2)_금광_복사본 상부기계(수정)kjs 4" xfId="3078"/>
    <cellStyle name="Ç¥ÁØ_°­´ç (2)_금광_복사본 상부기계(수정)kjs 4" xfId="3079"/>
    <cellStyle name="C￥AØ_°­´c (2)_금광_복사본 상부기계(수정)kjs 5" xfId="3080"/>
    <cellStyle name="Ç¥ÁØ_°­´ç (2)_금광_상부기계(수정)" xfId="1184"/>
    <cellStyle name="C￥AØ_°­´c (2)_금광_상부기계(수정) 2" xfId="3081"/>
    <cellStyle name="Ç¥ÁØ_°­´ç (2)_금광_최종2차단가대비(MAIN CURTAIN)" xfId="3082"/>
    <cellStyle name="C￥AØ_°­´c (2)_금광_최종2차단가대비(MAIN CURTAIN) 2" xfId="3083"/>
    <cellStyle name="Ç¥ÁØ_°­´ç (2)_금광_최종2차단가대비(MAIN CURTAIN) 2" xfId="3084"/>
    <cellStyle name="C￥AØ_°­´c (2)_삼사" xfId="1185"/>
    <cellStyle name="Ç¥ÁØ_°­´ç (2)_삼사" xfId="1186"/>
    <cellStyle name="C￥AØ_°­´c (2)_삼사 2" xfId="3085"/>
    <cellStyle name="Ç¥ÁØ_°­´ç (2)_삼사 2" xfId="3086"/>
    <cellStyle name="C￥AØ_°­´c (2)_삼사 2 10" xfId="3087"/>
    <cellStyle name="Ç¥ÁØ_°­´ç (2)_삼사 3" xfId="3088"/>
    <cellStyle name="C￥AØ_°­´c (2)_삼사 4" xfId="3089"/>
    <cellStyle name="Ç¥ÁØ_°­´ç (2)_삼사 4" xfId="3090"/>
    <cellStyle name="C￥AØ_°­´c (2)_삼사 5" xfId="3091"/>
    <cellStyle name="Ç¥ÁØ_°­´ç (2)_삼사_복사본 상부기계(수정)kjs" xfId="1187"/>
    <cellStyle name="C￥AØ_°­´c (2)_삼사_복사본 상부기계(수정)kjs 2" xfId="3092"/>
    <cellStyle name="Ç¥ÁØ_°­´ç (2)_삼사_상부기계(수정)" xfId="1188"/>
    <cellStyle name="C￥AØ_°­´c (2)_삼사_상부기계(수정) 2" xfId="3093"/>
    <cellStyle name="Ç¥ÁØ_°­´ç (2)_삼사_최종2차단가대비(MAIN CURTAIN)" xfId="3094"/>
    <cellStyle name="C￥AØ_°­´c (2)_삼사_최종2차단가대비(MAIN CURTAIN) 2" xfId="3095"/>
    <cellStyle name="Ç¥ÁØ_°­´ç (2)_삼사_최종2차단가대비(MAIN CURTAIN) 2" xfId="3096"/>
    <cellStyle name="C￥AØ_¾c½A " xfId="3097"/>
    <cellStyle name="Ç¥ÁØ_5-1±¤°í " xfId="3098"/>
    <cellStyle name="C￥AØ_AN°y(1.25) " xfId="3099"/>
    <cellStyle name="Ç¥ÁØ_Áý°èÇ¥(2¿ù) " xfId="3100"/>
    <cellStyle name="C￥AØ_PERSONAL" xfId="3101"/>
    <cellStyle name="Calc Currency (0)" xfId="1189"/>
    <cellStyle name="Calc Currency (0) 10" xfId="3103"/>
    <cellStyle name="Calc Currency (0) 11" xfId="3104"/>
    <cellStyle name="Calc Currency (0) 12" xfId="3105"/>
    <cellStyle name="Calc Currency (0) 13" xfId="3106"/>
    <cellStyle name="Calc Currency (0) 14" xfId="3107"/>
    <cellStyle name="Calc Currency (0) 15" xfId="3108"/>
    <cellStyle name="Calc Currency (0) 16" xfId="3102"/>
    <cellStyle name="Calc Currency (0) 2" xfId="3109"/>
    <cellStyle name="Calc Currency (0) 3" xfId="3110"/>
    <cellStyle name="Calc Currency (0) 4" xfId="3111"/>
    <cellStyle name="Calc Currency (0) 5" xfId="3112"/>
    <cellStyle name="Calc Currency (0) 6" xfId="3113"/>
    <cellStyle name="Calc Currency (0) 7" xfId="3114"/>
    <cellStyle name="Calc Currency (0) 8" xfId="3115"/>
    <cellStyle name="Calc Currency (0) 9" xfId="3116"/>
    <cellStyle name="category" xfId="1190"/>
    <cellStyle name="CIAIÆU¸μAⓒ" xfId="1191"/>
    <cellStyle name="Column Heading" xfId="1192"/>
    <cellStyle name="Comma" xfId="1193"/>
    <cellStyle name="Comma [0]" xfId="1194"/>
    <cellStyle name="comma zerodec" xfId="1195"/>
    <cellStyle name="Comma_ SG&amp;A Bridge" xfId="1196"/>
    <cellStyle name="Comma0" xfId="1197"/>
    <cellStyle name="Copied" xfId="1198"/>
    <cellStyle name="Curren?_x0012_퐀_x0017_?" xfId="1199"/>
    <cellStyle name="Currency" xfId="1200"/>
    <cellStyle name="Currency [0]" xfId="1201"/>
    <cellStyle name="currency-$" xfId="1202"/>
    <cellStyle name="Currency_ SG&amp;A Bridge " xfId="1203"/>
    <cellStyle name="Currency0" xfId="1204"/>
    <cellStyle name="Currency1" xfId="1205"/>
    <cellStyle name="Date" xfId="1206"/>
    <cellStyle name="DD" xfId="1207"/>
    <cellStyle name="Dezimal [0]_Ausdruck RUND (D)" xfId="1208"/>
    <cellStyle name="Dezimal_Ausdruck RUND (D)" xfId="1209"/>
    <cellStyle name="Dollar (zero dec)" xfId="1210"/>
    <cellStyle name="Entered" xfId="1211"/>
    <cellStyle name="Euro" xfId="1212"/>
    <cellStyle name="F2" xfId="1213"/>
    <cellStyle name="F3" xfId="1214"/>
    <cellStyle name="F4" xfId="1215"/>
    <cellStyle name="F5" xfId="1216"/>
    <cellStyle name="F6" xfId="1217"/>
    <cellStyle name="F7" xfId="1218"/>
    <cellStyle name="F8" xfId="1219"/>
    <cellStyle name="Fixed" xfId="1220"/>
    <cellStyle name="G/표준" xfId="1221"/>
    <cellStyle name="ǦǦ_x0003_" xfId="1222"/>
    <cellStyle name="Grey" xfId="1223"/>
    <cellStyle name="head" xfId="1224"/>
    <cellStyle name="head 1" xfId="1225"/>
    <cellStyle name="head 1-1" xfId="1226"/>
    <cellStyle name="HEADER" xfId="1227"/>
    <cellStyle name="Header " xfId="1228"/>
    <cellStyle name="HEADER_10년04월단가대비" xfId="1229"/>
    <cellStyle name="Header1" xfId="1230"/>
    <cellStyle name="Header2" xfId="1231"/>
    <cellStyle name="Heading 1" xfId="1232"/>
    <cellStyle name="Heading 2" xfId="1233"/>
    <cellStyle name="Heading1" xfId="1234"/>
    <cellStyle name="Heading2" xfId="1235"/>
    <cellStyle name="Helv8_PFD4.XLS" xfId="1236"/>
    <cellStyle name="HIGHLIGHT" xfId="1237"/>
    <cellStyle name="Hyperlink_NEGS" xfId="1238"/>
    <cellStyle name="Input [yellow]" xfId="1239"/>
    <cellStyle name="_x0001__x0002_ĵĵ_x0007__x0009_ĵĵ_x000d__x000d_ƨƬ_x0001__x0002_ƨƬ_x0007__x000d_ǒǓ_x0009__x000d_ǜǜ_x000d__x000d_ǪǪ_x0007__x0007__x0005__x0005__x0010__x0001_ဠ" xfId="1240"/>
    <cellStyle name="Milliers [0]_Arabian Spec" xfId="1241"/>
    <cellStyle name="Milliers_Arabian Spec" xfId="1242"/>
    <cellStyle name="Model" xfId="1243"/>
    <cellStyle name="Mon?aire [0]_Arabian Spec" xfId="1244"/>
    <cellStyle name="Mon?aire_Arabian Spec" xfId="1245"/>
    <cellStyle name="no dec" xfId="1246"/>
    <cellStyle name="nohs" xfId="3117"/>
    <cellStyle name="normal" xfId="3118"/>
    <cellStyle name="Normal - Style1" xfId="1247"/>
    <cellStyle name="Normal - Style2" xfId="1248"/>
    <cellStyle name="Normal - Style3" xfId="1249"/>
    <cellStyle name="Normal - Style4" xfId="1250"/>
    <cellStyle name="Normal - Style5" xfId="1251"/>
    <cellStyle name="Normal - Style6" xfId="1252"/>
    <cellStyle name="Normal - Style7" xfId="1253"/>
    <cellStyle name="Normal - Style8" xfId="1254"/>
    <cellStyle name="Normal - 유형1" xfId="1255"/>
    <cellStyle name="Normal_ SG&amp;A Bridge " xfId="1256"/>
    <cellStyle name="Œ…?æ맖?e [0.00]_laroux" xfId="1257"/>
    <cellStyle name="Œ…?æ맖?e_laroux" xfId="1258"/>
    <cellStyle name="oft Excel]_x000d__x000a_Comment=The open=/f lines load custom functions into the Paste Function list._x000d__x000a_Maximized=3_x000d__x000a_AutoFormat=" xfId="1259"/>
    <cellStyle name="Over1" xfId="1260"/>
    <cellStyle name="Percent" xfId="1261"/>
    <cellStyle name="Percent [2]" xfId="1262"/>
    <cellStyle name="Percent_시운전예산서(2주)" xfId="1263"/>
    <cellStyle name="Produkt oversk." xfId="1264"/>
    <cellStyle name="RevList" xfId="1265"/>
    <cellStyle name="s]_x000d__x000a_run=c:\Hedgehog\app31.exe_x000d__x000a_spooler=yes_x000d__x000a_load=_x000d__x000a_run=_x000d__x000a_Beep=yes_x000d__x000a_NullPort=None_x000d__x000a_BorderWidth=3_x000d__x000a_CursorBlinkRate=530_x000d__x000a_D" xfId="1266"/>
    <cellStyle name="_x0001__x0002_ƨƬ_x0007__x000d_ǒǓ_x0009__x000d_ǜǜ_x000d__x000d_ǪǪ_x0007__x0007__x0005__x0005__x0010__x0001_ဠ" xfId="1267"/>
    <cellStyle name="STANDARD" xfId="1268"/>
    <cellStyle name="STD" xfId="1269"/>
    <cellStyle name="subhead" xfId="1270"/>
    <cellStyle name="Subtotal" xfId="1271"/>
    <cellStyle name="þ?b?þ?b?þ?b?þ?b?þ?b?þ?b?þ?b灌þ?b?þ?&lt;?b?þ?b濬þ?b?þ?b?þ昰_x0018_?þ????_x0008_" xfId="1272"/>
    <cellStyle name="þ൚b⍼þ൪b⎨þൺb⏜þඊb␌þකb濰þඪb瀠þයb灌þ්b炈þ宐&lt;෢b濈þෲb濬þขb瀐þฒb瀰þ昰_x0018_⋸þ㤕䰀ጤܕ_x0008_" xfId="1273"/>
    <cellStyle name="Title" xfId="1274"/>
    <cellStyle name="title [1]" xfId="1275"/>
    <cellStyle name="title [2]" xfId="1276"/>
    <cellStyle name="Total" xfId="1277"/>
    <cellStyle name="UM" xfId="1278"/>
    <cellStyle name="under overskrft" xfId="1279"/>
    <cellStyle name="Unprot" xfId="1280"/>
    <cellStyle name="Unprot$" xfId="1281"/>
    <cellStyle name="Unprotect" xfId="1282"/>
    <cellStyle name="Valuta_PLDT" xfId="1283"/>
    <cellStyle name="W?rung [0]_Ausdruck RUND (D)" xfId="1284"/>
    <cellStyle name="W?rung_Ausdruck RUND (D)" xfId="1285"/>
    <cellStyle name="Währung [0]_AXIO2Kalk020122" xfId="1286"/>
    <cellStyle name="Währung_AXIO2Kalk020122" xfId="1287"/>
    <cellStyle name="μU¿¡ ¿A´A CIAIÆU¸μAⓒ" xfId="1288"/>
    <cellStyle name="_x0010__x0001_ဠ" xfId="1289"/>
    <cellStyle name="강조색1 2" xfId="3119"/>
    <cellStyle name="강조색1 2 2" xfId="3120"/>
    <cellStyle name="강조색1 3" xfId="3121"/>
    <cellStyle name="강조색1 3 2" xfId="3122"/>
    <cellStyle name="강조색1 4" xfId="3123"/>
    <cellStyle name="강조색1 4 2" xfId="3124"/>
    <cellStyle name="강조색1 5" xfId="3125"/>
    <cellStyle name="강조색1 5 2" xfId="3126"/>
    <cellStyle name="강조색2 2" xfId="3127"/>
    <cellStyle name="강조색2 2 2" xfId="3128"/>
    <cellStyle name="강조색2 3" xfId="3129"/>
    <cellStyle name="강조색2 3 2" xfId="3130"/>
    <cellStyle name="강조색2 4" xfId="3131"/>
    <cellStyle name="강조색2 4 2" xfId="3132"/>
    <cellStyle name="강조색2 5" xfId="3133"/>
    <cellStyle name="강조색2 5 2" xfId="3134"/>
    <cellStyle name="강조색3 2" xfId="3135"/>
    <cellStyle name="강조색3 2 2" xfId="3136"/>
    <cellStyle name="강조색3 3" xfId="3137"/>
    <cellStyle name="강조색3 3 2" xfId="3138"/>
    <cellStyle name="강조색3 4" xfId="3139"/>
    <cellStyle name="강조색3 4 2" xfId="3140"/>
    <cellStyle name="강조색3 5" xfId="3141"/>
    <cellStyle name="강조색3 5 2" xfId="3142"/>
    <cellStyle name="강조색4 2" xfId="3143"/>
    <cellStyle name="강조색4 2 2" xfId="3144"/>
    <cellStyle name="강조색4 3" xfId="3145"/>
    <cellStyle name="강조색4 3 2" xfId="3146"/>
    <cellStyle name="강조색4 4" xfId="3147"/>
    <cellStyle name="강조색4 4 2" xfId="3148"/>
    <cellStyle name="강조색4 5" xfId="3149"/>
    <cellStyle name="강조색4 5 2" xfId="3150"/>
    <cellStyle name="강조색5 2" xfId="3151"/>
    <cellStyle name="강조색5 2 2" xfId="3152"/>
    <cellStyle name="강조색5 3" xfId="3153"/>
    <cellStyle name="강조색5 3 2" xfId="3154"/>
    <cellStyle name="강조색5 4" xfId="3155"/>
    <cellStyle name="강조색5 4 2" xfId="3156"/>
    <cellStyle name="강조색5 5" xfId="3157"/>
    <cellStyle name="강조색5 5 2" xfId="3158"/>
    <cellStyle name="강조색6 2" xfId="3159"/>
    <cellStyle name="강조색6 2 2" xfId="3160"/>
    <cellStyle name="강조색6 3" xfId="3161"/>
    <cellStyle name="강조색6 3 2" xfId="3162"/>
    <cellStyle name="강조색6 4" xfId="3163"/>
    <cellStyle name="강조색6 4 2" xfId="3164"/>
    <cellStyle name="강조색6 5" xfId="3165"/>
    <cellStyle name="강조색6 5 2" xfId="3166"/>
    <cellStyle name="경고문 2" xfId="3167"/>
    <cellStyle name="경고문 2 2" xfId="3168"/>
    <cellStyle name="경고문 3" xfId="3169"/>
    <cellStyle name="경고문 3 2" xfId="3170"/>
    <cellStyle name="경고문 4" xfId="3171"/>
    <cellStyle name="경고문 4 2" xfId="3172"/>
    <cellStyle name="경고문 5" xfId="3173"/>
    <cellStyle name="경고문 5 2" xfId="3174"/>
    <cellStyle name="계산 2" xfId="3175"/>
    <cellStyle name="계산 2 2" xfId="3176"/>
    <cellStyle name="계산 3" xfId="3177"/>
    <cellStyle name="계산 3 2" xfId="3178"/>
    <cellStyle name="계산 4" xfId="3179"/>
    <cellStyle name="계산 4 2" xfId="3180"/>
    <cellStyle name="계산 5" xfId="3181"/>
    <cellStyle name="계산 5 2" xfId="3182"/>
    <cellStyle name="고정소숫점" xfId="1290"/>
    <cellStyle name="고정출력1" xfId="1291"/>
    <cellStyle name="고정출력2" xfId="1292"/>
    <cellStyle name="咬訌裝?INCOM1" xfId="1293"/>
    <cellStyle name="咬訌裝?INCOM1 2" xfId="3183"/>
    <cellStyle name="咬訌裝?INCOM10" xfId="1294"/>
    <cellStyle name="咬訌裝?INCOM10 2" xfId="3184"/>
    <cellStyle name="咬訌裝?INCOM2" xfId="1295"/>
    <cellStyle name="咬訌裝?INCOM2 2" xfId="3185"/>
    <cellStyle name="咬訌裝?INCOM3" xfId="1296"/>
    <cellStyle name="咬訌裝?INCOM3 2" xfId="3186"/>
    <cellStyle name="咬訌裝?INCOM4" xfId="1297"/>
    <cellStyle name="咬訌裝?INCOM4 2" xfId="3187"/>
    <cellStyle name="咬訌裝?INCOM5" xfId="1298"/>
    <cellStyle name="咬訌裝?INCOM5 2" xfId="3188"/>
    <cellStyle name="咬訌裝?INCOM6" xfId="1299"/>
    <cellStyle name="咬訌裝?INCOM6 2" xfId="3189"/>
    <cellStyle name="咬訌裝?INCOM7" xfId="1300"/>
    <cellStyle name="咬訌裝?INCOM7 2" xfId="3190"/>
    <cellStyle name="咬訌裝?INCOM8" xfId="1301"/>
    <cellStyle name="咬訌裝?INCOM8 2" xfId="3191"/>
    <cellStyle name="咬訌裝?INCOM9" xfId="1302"/>
    <cellStyle name="咬訌裝?INCOM9 2" xfId="3192"/>
    <cellStyle name="咬訌裝?PRIB11" xfId="1303"/>
    <cellStyle name="咬訌裝?PRIB11 2" xfId="3193"/>
    <cellStyle name="금액" xfId="1304"/>
    <cellStyle name="김해전기" xfId="1305"/>
    <cellStyle name="김호(E4전환)" xfId="1306"/>
    <cellStyle name="나쁨 2" xfId="3194"/>
    <cellStyle name="나쁨 2 2" xfId="3195"/>
    <cellStyle name="나쁨 3" xfId="3196"/>
    <cellStyle name="나쁨 3 2" xfId="3197"/>
    <cellStyle name="나쁨 4" xfId="3198"/>
    <cellStyle name="나쁨 4 2" xfId="3199"/>
    <cellStyle name="나쁨 5" xfId="3200"/>
    <cellStyle name="나쁨 5 2" xfId="3201"/>
    <cellStyle name="날짜" xfId="1307"/>
    <cellStyle name="내역" xfId="1308"/>
    <cellStyle name="내역서" xfId="1309"/>
    <cellStyle name="단위" xfId="1310"/>
    <cellStyle name="단위(원)" xfId="1311"/>
    <cellStyle name="단위_내역서-예술섬 작업조명(심포니홀)15%" xfId="1312"/>
    <cellStyle name="달러" xfId="1313"/>
    <cellStyle name="뒤에 오는 하이퍼링크" xfId="1314"/>
    <cellStyle name="똿뗦먛귟 [0.00]_laroux" xfId="1315"/>
    <cellStyle name="똿뗦먛귟_laroux" xfId="1316"/>
    <cellStyle name="메모 2" xfId="3202"/>
    <cellStyle name="메모 2 2" xfId="3203"/>
    <cellStyle name="메모 3" xfId="3204"/>
    <cellStyle name="메모 3 2" xfId="3205"/>
    <cellStyle name="메모 4" xfId="3206"/>
    <cellStyle name="메모 4 2" xfId="3207"/>
    <cellStyle name="메모 5" xfId="3208"/>
    <cellStyle name="메모 5 2" xfId="3209"/>
    <cellStyle name="믅됞 [0.00]_laroux" xfId="1317"/>
    <cellStyle name="믅됞_laroux" xfId="1318"/>
    <cellStyle name="배분" xfId="1319"/>
    <cellStyle name="배분 2" xfId="3210"/>
    <cellStyle name="배분 3" xfId="3211"/>
    <cellStyle name="백분율" xfId="1320" builtinId="5"/>
    <cellStyle name="백분율 [0]" xfId="1321"/>
    <cellStyle name="백분율 [2]" xfId="1322"/>
    <cellStyle name="백분율 10" xfId="3212"/>
    <cellStyle name="백분율 11" xfId="3213"/>
    <cellStyle name="백분율 12" xfId="3214"/>
    <cellStyle name="백분율 13" xfId="3215"/>
    <cellStyle name="백분율 14" xfId="3216"/>
    <cellStyle name="백분율 15" xfId="3217"/>
    <cellStyle name="백분율 16" xfId="3218"/>
    <cellStyle name="백분율 17" xfId="3219"/>
    <cellStyle name="백분율 18" xfId="3220"/>
    <cellStyle name="백분율 19" xfId="3221"/>
    <cellStyle name="백분율 2" xfId="1323"/>
    <cellStyle name="백분율 2 2" xfId="3223"/>
    <cellStyle name="백분율 2 3" xfId="3222"/>
    <cellStyle name="백분율 20" xfId="3224"/>
    <cellStyle name="백분율 21" xfId="3225"/>
    <cellStyle name="백분율 22" xfId="3226"/>
    <cellStyle name="백분율 23" xfId="3227"/>
    <cellStyle name="백분율 24" xfId="3228"/>
    <cellStyle name="백분율 25" xfId="3229"/>
    <cellStyle name="백분율 26" xfId="3230"/>
    <cellStyle name="백분율 27" xfId="3231"/>
    <cellStyle name="백분율 28" xfId="3232"/>
    <cellStyle name="백분율 29" xfId="3233"/>
    <cellStyle name="백분율 3" xfId="1324"/>
    <cellStyle name="백분율 3 2" xfId="3234"/>
    <cellStyle name="백분율 30" xfId="3235"/>
    <cellStyle name="백분율 31" xfId="3236"/>
    <cellStyle name="백분율 32" xfId="3237"/>
    <cellStyle name="백분율 33" xfId="3238"/>
    <cellStyle name="백분율 34" xfId="3239"/>
    <cellStyle name="백분율 35" xfId="3240"/>
    <cellStyle name="백분율 36" xfId="3241"/>
    <cellStyle name="백분율 37" xfId="3242"/>
    <cellStyle name="백분율 38" xfId="3243"/>
    <cellStyle name="백분율 39" xfId="3244"/>
    <cellStyle name="백분율 4" xfId="3245"/>
    <cellStyle name="백분율 4 2" xfId="3246"/>
    <cellStyle name="백분율 40" xfId="3247"/>
    <cellStyle name="백분율 41" xfId="3248"/>
    <cellStyle name="백분율 42" xfId="3249"/>
    <cellStyle name="백분율 43" xfId="3250"/>
    <cellStyle name="백분율 44" xfId="3251"/>
    <cellStyle name="백분율 45" xfId="3252"/>
    <cellStyle name="백분율 46" xfId="3253"/>
    <cellStyle name="백분율 47" xfId="3254"/>
    <cellStyle name="백분율 48" xfId="3255"/>
    <cellStyle name="백분율 49" xfId="3256"/>
    <cellStyle name="백분율 5" xfId="3257"/>
    <cellStyle name="백분율 5 2" xfId="3258"/>
    <cellStyle name="백분율 50" xfId="3259"/>
    <cellStyle name="백분율 51" xfId="3260"/>
    <cellStyle name="백분율 52" xfId="3261"/>
    <cellStyle name="백분율 53" xfId="3262"/>
    <cellStyle name="백분율 54" xfId="3263"/>
    <cellStyle name="백분율 55" xfId="3264"/>
    <cellStyle name="백분율 56" xfId="3265"/>
    <cellStyle name="백분율 57" xfId="3266"/>
    <cellStyle name="백분율 58" xfId="3267"/>
    <cellStyle name="백분율 59" xfId="3268"/>
    <cellStyle name="백분율 6" xfId="3269"/>
    <cellStyle name="백분율 60" xfId="3270"/>
    <cellStyle name="백분율 61" xfId="3271"/>
    <cellStyle name="백분율 62" xfId="3272"/>
    <cellStyle name="백분율 63" xfId="3273"/>
    <cellStyle name="백분율 64" xfId="3274"/>
    <cellStyle name="백분율 65" xfId="3275"/>
    <cellStyle name="백분율 66" xfId="3276"/>
    <cellStyle name="백분율 67" xfId="3277"/>
    <cellStyle name="백분율 68" xfId="3278"/>
    <cellStyle name="백분율 69" xfId="3279"/>
    <cellStyle name="백분율 7" xfId="3280"/>
    <cellStyle name="백분율 70" xfId="3281"/>
    <cellStyle name="백분율 71" xfId="3282"/>
    <cellStyle name="백분율 8" xfId="3283"/>
    <cellStyle name="백분율 9" xfId="3284"/>
    <cellStyle name="백분율(2no%)" xfId="3285"/>
    <cellStyle name="백분율(3no%)" xfId="3286"/>
    <cellStyle name="백분율(no%)" xfId="3287"/>
    <cellStyle name="백분율(손익)" xfId="3288"/>
    <cellStyle name="백분율(수주)" xfId="3289"/>
    <cellStyle name="백분율［△1］" xfId="1325"/>
    <cellStyle name="백분율［△1］ 2" xfId="3290"/>
    <cellStyle name="백분율［△2］" xfId="1326"/>
    <cellStyle name="백분율［△2］ 2" xfId="3291"/>
    <cellStyle name="보통 2" xfId="3292"/>
    <cellStyle name="보통 2 2" xfId="3293"/>
    <cellStyle name="보통 3" xfId="3294"/>
    <cellStyle name="보통 3 2" xfId="3295"/>
    <cellStyle name="보통 4" xfId="3296"/>
    <cellStyle name="보통 4 2" xfId="3297"/>
    <cellStyle name="보통 5" xfId="3298"/>
    <cellStyle name="보통 5 2" xfId="3299"/>
    <cellStyle name="분수" xfId="1327"/>
    <cellStyle name="뷭?" xfId="1328"/>
    <cellStyle name="빨강" xfId="1329"/>
    <cellStyle name="선택영역의 가운데로" xfId="1330"/>
    <cellStyle name="선택영역의 가운데로 2" xfId="3300"/>
    <cellStyle name="설계서" xfId="1331"/>
    <cellStyle name="설계서-내용" xfId="1332"/>
    <cellStyle name="설계서-내용-소수점" xfId="1333"/>
    <cellStyle name="설계서-내용-우" xfId="1334"/>
    <cellStyle name="설계서-내용-좌" xfId="1335"/>
    <cellStyle name="설계서-소제목" xfId="1336"/>
    <cellStyle name="설계서-타이틀" xfId="1337"/>
    <cellStyle name="설계서-항목" xfId="1338"/>
    <cellStyle name="설명 텍스트 2" xfId="3301"/>
    <cellStyle name="설명 텍스트 2 2" xfId="3302"/>
    <cellStyle name="설명 텍스트 3" xfId="3303"/>
    <cellStyle name="설명 텍스트 3 2" xfId="3304"/>
    <cellStyle name="설명 텍스트 4" xfId="3305"/>
    <cellStyle name="설명 텍스트 4 2" xfId="3306"/>
    <cellStyle name="설명 텍스트 5" xfId="3307"/>
    <cellStyle name="설명 텍스트 5 2" xfId="3308"/>
    <cellStyle name="셀 확인 2" xfId="3309"/>
    <cellStyle name="셀 확인 2 2" xfId="3310"/>
    <cellStyle name="셀 확인 3" xfId="3311"/>
    <cellStyle name="셀 확인 3 2" xfId="3312"/>
    <cellStyle name="셀 확인 4" xfId="3313"/>
    <cellStyle name="셀 확인 4 2" xfId="3314"/>
    <cellStyle name="셀 확인 5" xfId="3315"/>
    <cellStyle name="셀 확인 5 2" xfId="3316"/>
    <cellStyle name="수당" xfId="3317"/>
    <cellStyle name="수당2" xfId="3318"/>
    <cellStyle name="수량" xfId="1339"/>
    <cellStyle name="수산" xfId="1340"/>
    <cellStyle name="숫자" xfId="1341"/>
    <cellStyle name="숫자(R)" xfId="1342"/>
    <cellStyle name="쉼표 [0]" xfId="1343" builtinId="6"/>
    <cellStyle name="쉼표 [0] 10" xfId="3319"/>
    <cellStyle name="쉼표 [0] 11" xfId="4243"/>
    <cellStyle name="쉼표 [0] 12" xfId="3320"/>
    <cellStyle name="쉼표 [0] 12 2" xfId="2060"/>
    <cellStyle name="쉼표 [0] 12 2 2" xfId="3321"/>
    <cellStyle name="쉼표 [0] 12 3" xfId="3322"/>
    <cellStyle name="쉼표 [0] 2" xfId="1344"/>
    <cellStyle name="쉼표 [0] 2 2" xfId="2061"/>
    <cellStyle name="쉼표 [0] 2 2 2" xfId="3324"/>
    <cellStyle name="쉼표 [0] 2 2 2 2" xfId="3325"/>
    <cellStyle name="쉼표 [0] 2 2 3" xfId="3326"/>
    <cellStyle name="쉼표 [0] 2 2 4" xfId="3327"/>
    <cellStyle name="쉼표 [0] 2 3" xfId="1345"/>
    <cellStyle name="쉼표 [0] 2 3 2" xfId="3329"/>
    <cellStyle name="쉼표 [0] 2 3 3" xfId="3330"/>
    <cellStyle name="쉼표 [0] 2 3 4" xfId="3328"/>
    <cellStyle name="쉼표 [0] 2 4" xfId="3331"/>
    <cellStyle name="쉼표 [0] 2 5" xfId="3332"/>
    <cellStyle name="쉼표 [0] 2 5 2" xfId="3333"/>
    <cellStyle name="쉼표 [0] 2 6" xfId="3334"/>
    <cellStyle name="쉼표 [0] 2 7" xfId="3323"/>
    <cellStyle name="쉼표 [0] 3" xfId="1346"/>
    <cellStyle name="쉼표 [0] 3 2" xfId="3336"/>
    <cellStyle name="쉼표 [0] 3 2 2" xfId="3337"/>
    <cellStyle name="쉼표 [0] 3 3" xfId="3338"/>
    <cellStyle name="쉼표 [0] 3 3 2" xfId="3339"/>
    <cellStyle name="쉼표 [0] 3 4" xfId="3340"/>
    <cellStyle name="쉼표 [0] 3 4 2" xfId="3341"/>
    <cellStyle name="쉼표 [0] 3 5" xfId="3342"/>
    <cellStyle name="쉼표 [0] 3 6" xfId="3335"/>
    <cellStyle name="쉼표 [0] 4" xfId="1347"/>
    <cellStyle name="쉼표 [0] 4 2" xfId="2062"/>
    <cellStyle name="쉼표 [0] 4 2 2" xfId="3343"/>
    <cellStyle name="쉼표 [0] 4 2 3" xfId="3344"/>
    <cellStyle name="쉼표 [0] 4 3" xfId="3345"/>
    <cellStyle name="쉼표 [0] 5" xfId="1348"/>
    <cellStyle name="쉼표 [0] 5 2" xfId="3346"/>
    <cellStyle name="쉼표 [0] 5 3" xfId="3347"/>
    <cellStyle name="쉼표 [0] 5 3 2" xfId="3348"/>
    <cellStyle name="쉼표 [0] 6" xfId="1349"/>
    <cellStyle name="쉼표 [0] 6 2" xfId="3350"/>
    <cellStyle name="쉼표 [0] 6 2 2" xfId="3351"/>
    <cellStyle name="쉼표 [0] 6 3" xfId="3352"/>
    <cellStyle name="쉼표 [0] 6 3 2" xfId="3353"/>
    <cellStyle name="쉼표 [0] 6 4" xfId="3354"/>
    <cellStyle name="쉼표 [0] 6 5" xfId="3349"/>
    <cellStyle name="쉼표 [0] 7" xfId="2065"/>
    <cellStyle name="쉼표 [0] 7 2" xfId="3356"/>
    <cellStyle name="쉼표 [0] 7 2 2" xfId="3357"/>
    <cellStyle name="쉼표 [0] 7 2 2 2" xfId="3358"/>
    <cellStyle name="쉼표 [0] 7 2 3" xfId="3359"/>
    <cellStyle name="쉼표 [0] 7 3" xfId="3360"/>
    <cellStyle name="쉼표 [0] 7 3 2" xfId="3361"/>
    <cellStyle name="쉼표 [0] 7 4" xfId="3362"/>
    <cellStyle name="쉼표 [0] 7 5" xfId="3363"/>
    <cellStyle name="쉼표 [0] 7 6" xfId="3355"/>
    <cellStyle name="쉼표 [0] 8" xfId="3364"/>
    <cellStyle name="쉼표 [0] 8 2" xfId="3365"/>
    <cellStyle name="쉼표 [0] 9" xfId="3366"/>
    <cellStyle name="쉼표 [0] 9 2" xfId="3367"/>
    <cellStyle name="쉼표 [0] 9 2 2" xfId="3368"/>
    <cellStyle name="쉼표 [0] 9 3" xfId="3369"/>
    <cellStyle name="쉼표 2" xfId="1350"/>
    <cellStyle name="스타일 1" xfId="1351"/>
    <cellStyle name="스타일 1 10" xfId="3370"/>
    <cellStyle name="스타일 1 11" xfId="3371"/>
    <cellStyle name="스타일 1 12" xfId="3372"/>
    <cellStyle name="스타일 1 13" xfId="3373"/>
    <cellStyle name="스타일 1 14" xfId="3374"/>
    <cellStyle name="스타일 1 15" xfId="3375"/>
    <cellStyle name="스타일 1 2" xfId="3376"/>
    <cellStyle name="스타일 1 2 2" xfId="3377"/>
    <cellStyle name="스타일 1 3" xfId="3378"/>
    <cellStyle name="스타일 1 3 2" xfId="3379"/>
    <cellStyle name="스타일 1 4" xfId="3380"/>
    <cellStyle name="스타일 1 4 2" xfId="3381"/>
    <cellStyle name="스타일 1 5" xfId="3382"/>
    <cellStyle name="스타일 1 5 2" xfId="3383"/>
    <cellStyle name="스타일 1 6" xfId="3384"/>
    <cellStyle name="스타일 1 6 2" xfId="3385"/>
    <cellStyle name="스타일 1 7" xfId="3386"/>
    <cellStyle name="스타일 1 8" xfId="3387"/>
    <cellStyle name="스타일 1 9" xfId="3388"/>
    <cellStyle name="스타일 10" xfId="1352"/>
    <cellStyle name="스타일 11" xfId="1353"/>
    <cellStyle name="스타일 12" xfId="1354"/>
    <cellStyle name="스타일 12 2" xfId="3389"/>
    <cellStyle name="스타일 13" xfId="1355"/>
    <cellStyle name="스타일 14" xfId="1356"/>
    <cellStyle name="스타일 15" xfId="1357"/>
    <cellStyle name="스타일 16" xfId="1358"/>
    <cellStyle name="스타일 16 2" xfId="3390"/>
    <cellStyle name="스타일 17" xfId="1359"/>
    <cellStyle name="스타일 18" xfId="1360"/>
    <cellStyle name="스타일 19" xfId="3391"/>
    <cellStyle name="스타일 2" xfId="1361"/>
    <cellStyle name="스타일 2 2" xfId="3392"/>
    <cellStyle name="스타일 2 3" xfId="3393"/>
    <cellStyle name="스타일 2 4" xfId="3394"/>
    <cellStyle name="스타일 2 5" xfId="3395"/>
    <cellStyle name="스타일 2 6" xfId="3396"/>
    <cellStyle name="스타일 20" xfId="3397"/>
    <cellStyle name="스타일 3" xfId="1362"/>
    <cellStyle name="스타일 4" xfId="1363"/>
    <cellStyle name="스타일 5" xfId="1364"/>
    <cellStyle name="스타일 5 10" xfId="3398"/>
    <cellStyle name="스타일 5 2" xfId="3399"/>
    <cellStyle name="스타일 5 3" xfId="3400"/>
    <cellStyle name="스타일 5 4" xfId="3401"/>
    <cellStyle name="스타일 5 5" xfId="3402"/>
    <cellStyle name="스타일 5 6" xfId="3403"/>
    <cellStyle name="스타일 5 7" xfId="3404"/>
    <cellStyle name="스타일 5 8" xfId="3405"/>
    <cellStyle name="스타일 5 9" xfId="3406"/>
    <cellStyle name="스타일 5_견적서" xfId="3407"/>
    <cellStyle name="스타일 6" xfId="1365"/>
    <cellStyle name="스타일 7" xfId="1366"/>
    <cellStyle name="스타일 7 2" xfId="3409"/>
    <cellStyle name="스타일 7 3" xfId="3408"/>
    <cellStyle name="스타일 8" xfId="1367"/>
    <cellStyle name="스타일 8 2" xfId="3410"/>
    <cellStyle name="스타일 9" xfId="1368"/>
    <cellStyle name="안건회계법인" xfId="1369"/>
    <cellStyle name="연결된 셀 2" xfId="3411"/>
    <cellStyle name="연결된 셀 2 2" xfId="3412"/>
    <cellStyle name="연결된 셀 3" xfId="3413"/>
    <cellStyle name="연결된 셀 3 2" xfId="3414"/>
    <cellStyle name="연결된 셀 4" xfId="3415"/>
    <cellStyle name="연결된 셀 4 2" xfId="3416"/>
    <cellStyle name="연결된 셀 5" xfId="3417"/>
    <cellStyle name="연결된 셀 5 2" xfId="3418"/>
    <cellStyle name="열어본 하이퍼링크" xfId="1370"/>
    <cellStyle name="영호" xfId="1371"/>
    <cellStyle name="요약 2" xfId="3419"/>
    <cellStyle name="요약 2 2" xfId="3420"/>
    <cellStyle name="요약 3" xfId="3421"/>
    <cellStyle name="요약 3 2" xfId="3422"/>
    <cellStyle name="요약 4" xfId="3423"/>
    <cellStyle name="요약 4 2" xfId="3424"/>
    <cellStyle name="요약 5" xfId="3425"/>
    <cellStyle name="요약 5 2" xfId="3426"/>
    <cellStyle name="원" xfId="1372"/>
    <cellStyle name="원_(4)한국도로공사-발행판매개요(최종)" xfId="1373"/>
    <cellStyle name="원_(4)한국도로공사-발행판매개요(최종) 2" xfId="3427"/>
    <cellStyle name="원_0008금감원통합감독검사정보시스템" xfId="1374"/>
    <cellStyle name="원_0008금감원통합감독검사정보시스템 2" xfId="3428"/>
    <cellStyle name="원_0008금감원통합감독검사정보시스템_2004-06한국은행강원본부-화폐전시실(최종)" xfId="1375"/>
    <cellStyle name="원_0008금감원통합감독검사정보시스템_2004-06한국은행강원본부-화폐전시실(최종) 2" xfId="3429"/>
    <cellStyle name="원_0009김포공항LED교체공사(광일)" xfId="1376"/>
    <cellStyle name="원_0009김포공항LED교체공사(광일) 2" xfId="3430"/>
    <cellStyle name="원_0009김포공항LED교체공사(광일)_2003-03메트릭스-동해선정산" xfId="1377"/>
    <cellStyle name="원_0009김포공항LED교체공사(광일)_2003-03메트릭스-동해선정산 2" xfId="3431"/>
    <cellStyle name="원_0009김포공항LED교체공사(광일)_2003-03메트릭스-동해선정산_05년02월과학기술원-LCHE(설치)" xfId="1378"/>
    <cellStyle name="원_0009김포공항LED교체공사(광일)_2003-03메트릭스-동해선정산_05년02월과학기술원-LCHE(설치) 2" xfId="3432"/>
    <cellStyle name="원_0009김포공항LED교체공사(광일)_2003-03메트릭스-동해선정산_05년07월성남-월남참전(설치)" xfId="1379"/>
    <cellStyle name="원_0009김포공항LED교체공사(광일)_2003-03메트릭스-동해선정산_05년07월성남-월남참전(설치) 2" xfId="3433"/>
    <cellStyle name="원_0009김포공항LED교체공사(광일)_2003-03메트릭스-동해선정산_05년07월월남참전-성남문화기계" xfId="1380"/>
    <cellStyle name="원_0009김포공항LED교체공사(광일)_2003-03메트릭스-동해선정산_05년07월월남참전-성남문화기계 2" xfId="3434"/>
    <cellStyle name="원_0009김포공항LED교체공사(광일)_2003-03메트릭스-동해선정산_2005자기통행-전송" xfId="1381"/>
    <cellStyle name="원_0009김포공항LED교체공사(광일)_2003-03메트릭스-동해선정산_2005자기통행-전송 2" xfId="3435"/>
    <cellStyle name="원_0009김포공항LED교체공사(광일)_2003-03메트릭스-동해선정산_성남아트센터-무대조명장치" xfId="1382"/>
    <cellStyle name="원_0009김포공항LED교체공사(광일)_2003-03메트릭스-동해선정산_성남아트센터-무대조명장치 2" xfId="3436"/>
    <cellStyle name="원_0009김포공항LED교체공사(광일)_2003-04행자부-전기(신원)" xfId="1383"/>
    <cellStyle name="원_0009김포공항LED교체공사(광일)_2003-04행자부-전기(신원) 2" xfId="3437"/>
    <cellStyle name="원_0009김포공항LED교체공사(광일)_2003-04행자부-전기(신원)_05년02월과학기술원-LCHE(설치)" xfId="1384"/>
    <cellStyle name="원_0009김포공항LED교체공사(광일)_2003-04행자부-전기(신원)_05년02월과학기술원-LCHE(설치) 2" xfId="3438"/>
    <cellStyle name="원_0009김포공항LED교체공사(광일)_2003-04행자부-전기(신원)_05년07월성남-월남참전(설치)" xfId="1385"/>
    <cellStyle name="원_0009김포공항LED교체공사(광일)_2003-04행자부-전기(신원)_05년07월성남-월남참전(설치) 2" xfId="3439"/>
    <cellStyle name="원_0009김포공항LED교체공사(광일)_2003-04행자부-전기(신원)_05년07월월남참전-성남문화기계" xfId="1386"/>
    <cellStyle name="원_0009김포공항LED교체공사(광일)_2003-04행자부-전기(신원)_05년07월월남참전-성남문화기계 2" xfId="3440"/>
    <cellStyle name="원_0009김포공항LED교체공사(광일)_2003-04행자부-전기(신원)_2005자기통행-전송" xfId="1387"/>
    <cellStyle name="원_0009김포공항LED교체공사(광일)_2003-04행자부-전기(신원)_2005자기통행-전송 2" xfId="3441"/>
    <cellStyle name="원_0009김포공항LED교체공사(광일)_2003-04행자부-전기(신원)_성남아트센터-무대조명장치" xfId="1388"/>
    <cellStyle name="원_0009김포공항LED교체공사(광일)_2003-04행자부-전기(신원)_성남아트센터-무대조명장치 2" xfId="3442"/>
    <cellStyle name="원_0009김포공항LED교체공사(광일)_2004-06한국은행강원본부-화폐전시실(최종)" xfId="1389"/>
    <cellStyle name="원_0009김포공항LED교체공사(광일)_2004-06한국은행강원본부-화폐전시실(최종) 2" xfId="3443"/>
    <cellStyle name="원_0009김포공항LED교체공사(광일)_경주-길우전기세계캐릭터" xfId="1390"/>
    <cellStyle name="원_0009김포공항LED교체공사(광일)_경주-길우전기세계캐릭터 2" xfId="3444"/>
    <cellStyle name="원_0009김포공항LED교체공사(광일)_미래공감-공사정산" xfId="1391"/>
    <cellStyle name="원_0009김포공항LED교체공사(광일)_미래공감-공사정산 2" xfId="3445"/>
    <cellStyle name="원_0011KIST소각설비제작설치" xfId="1392"/>
    <cellStyle name="원_0011KIST소각설비제작설치 2" xfId="3446"/>
    <cellStyle name="원_0011KIST소각설비제작설치_2003-03메트릭스-동해선정산" xfId="1393"/>
    <cellStyle name="원_0011KIST소각설비제작설치_2003-03메트릭스-동해선정산 2" xfId="3447"/>
    <cellStyle name="원_0011KIST소각설비제작설치_2003-03메트릭스-동해선정산_05년02월과학기술원-LCHE(설치)" xfId="1394"/>
    <cellStyle name="원_0011KIST소각설비제작설치_2003-03메트릭스-동해선정산_05년02월과학기술원-LCHE(설치) 2" xfId="3448"/>
    <cellStyle name="원_0011KIST소각설비제작설치_2003-03메트릭스-동해선정산_05년07월성남-월남참전(설치)" xfId="1395"/>
    <cellStyle name="원_0011KIST소각설비제작설치_2003-03메트릭스-동해선정산_05년07월성남-월남참전(설치) 2" xfId="3449"/>
    <cellStyle name="원_0011KIST소각설비제작설치_2003-03메트릭스-동해선정산_05년07월월남참전-성남문화기계" xfId="1396"/>
    <cellStyle name="원_0011KIST소각설비제작설치_2003-03메트릭스-동해선정산_05년07월월남참전-성남문화기계 2" xfId="3450"/>
    <cellStyle name="원_0011KIST소각설비제작설치_2003-03메트릭스-동해선정산_2005자기통행-전송" xfId="1397"/>
    <cellStyle name="원_0011KIST소각설비제작설치_2003-03메트릭스-동해선정산_2005자기통행-전송 2" xfId="3451"/>
    <cellStyle name="원_0011KIST소각설비제작설치_2003-03메트릭스-동해선정산_성남아트센터-무대조명장치" xfId="1398"/>
    <cellStyle name="원_0011KIST소각설비제작설치_2003-03메트릭스-동해선정산_성남아트센터-무대조명장치 2" xfId="3452"/>
    <cellStyle name="원_0011KIST소각설비제작설치_2003-04행자부-전기(신원)" xfId="1399"/>
    <cellStyle name="원_0011KIST소각설비제작설치_2003-04행자부-전기(신원) 2" xfId="3453"/>
    <cellStyle name="원_0011KIST소각설비제작설치_2003-04행자부-전기(신원)_05년02월과학기술원-LCHE(설치)" xfId="1400"/>
    <cellStyle name="원_0011KIST소각설비제작설치_2003-04행자부-전기(신원)_05년02월과학기술원-LCHE(설치) 2" xfId="3454"/>
    <cellStyle name="원_0011KIST소각설비제작설치_2003-04행자부-전기(신원)_05년07월성남-월남참전(설치)" xfId="1401"/>
    <cellStyle name="원_0011KIST소각설비제작설치_2003-04행자부-전기(신원)_05년07월성남-월남참전(설치) 2" xfId="3455"/>
    <cellStyle name="원_0011KIST소각설비제작설치_2003-04행자부-전기(신원)_05년07월월남참전-성남문화기계" xfId="1402"/>
    <cellStyle name="원_0011KIST소각설비제작설치_2003-04행자부-전기(신원)_05년07월월남참전-성남문화기계 2" xfId="3456"/>
    <cellStyle name="원_0011KIST소각설비제작설치_2003-04행자부-전기(신원)_2005자기통행-전송" xfId="1403"/>
    <cellStyle name="원_0011KIST소각설비제작설치_2003-04행자부-전기(신원)_2005자기통행-전송 2" xfId="3457"/>
    <cellStyle name="원_0011KIST소각설비제작설치_2003-04행자부-전기(신원)_성남아트센터-무대조명장치" xfId="1404"/>
    <cellStyle name="원_0011KIST소각설비제작설치_2003-04행자부-전기(신원)_성남아트센터-무대조명장치 2" xfId="3458"/>
    <cellStyle name="원_0011KIST소각설비제작설치_2004-06한국은행강원본부-화폐전시실(최종)" xfId="1405"/>
    <cellStyle name="원_0011KIST소각설비제작설치_2004-06한국은행강원본부-화폐전시실(최종) 2" xfId="3459"/>
    <cellStyle name="원_0011KIST소각설비제작설치_경주-길우전기세계캐릭터" xfId="1406"/>
    <cellStyle name="원_0011KIST소각설비제작설치_경주-길우전기세계캐릭터 2" xfId="3460"/>
    <cellStyle name="원_0011KIST소각설비제작설치_미래공감-공사정산" xfId="1407"/>
    <cellStyle name="원_0011KIST소각설비제작설치_미래공감-공사정산 2" xfId="3461"/>
    <cellStyle name="원_0011긴급전화기정산(99년형광일)" xfId="1408"/>
    <cellStyle name="원_0011긴급전화기정산(99년형광일) 2" xfId="3462"/>
    <cellStyle name="원_0011긴급전화기정산(99년형광일)_2003-03메트릭스-동해선정산" xfId="1409"/>
    <cellStyle name="원_0011긴급전화기정산(99년형광일)_2003-03메트릭스-동해선정산 2" xfId="3463"/>
    <cellStyle name="원_0011긴급전화기정산(99년형광일)_2003-03메트릭스-동해선정산_05년02월과학기술원-LCHE(설치)" xfId="1410"/>
    <cellStyle name="원_0011긴급전화기정산(99년형광일)_2003-03메트릭스-동해선정산_05년02월과학기술원-LCHE(설치) 2" xfId="3464"/>
    <cellStyle name="원_0011긴급전화기정산(99년형광일)_2003-03메트릭스-동해선정산_05년07월성남-월남참전(설치)" xfId="1411"/>
    <cellStyle name="원_0011긴급전화기정산(99년형광일)_2003-03메트릭스-동해선정산_05년07월성남-월남참전(설치) 2" xfId="3465"/>
    <cellStyle name="원_0011긴급전화기정산(99년형광일)_2003-03메트릭스-동해선정산_05년07월월남참전-성남문화기계" xfId="1412"/>
    <cellStyle name="원_0011긴급전화기정산(99년형광일)_2003-03메트릭스-동해선정산_05년07월월남참전-성남문화기계 2" xfId="3466"/>
    <cellStyle name="원_0011긴급전화기정산(99년형광일)_2003-03메트릭스-동해선정산_2005자기통행-전송" xfId="1413"/>
    <cellStyle name="원_0011긴급전화기정산(99년형광일)_2003-03메트릭스-동해선정산_2005자기통행-전송 2" xfId="3467"/>
    <cellStyle name="원_0011긴급전화기정산(99년형광일)_2003-03메트릭스-동해선정산_성남아트센터-무대조명장치" xfId="1414"/>
    <cellStyle name="원_0011긴급전화기정산(99년형광일)_2003-03메트릭스-동해선정산_성남아트센터-무대조명장치 2" xfId="3468"/>
    <cellStyle name="원_0011긴급전화기정산(99년형광일)_2003-04행자부-전기(신원)" xfId="1415"/>
    <cellStyle name="원_0011긴급전화기정산(99년형광일)_2003-04행자부-전기(신원) 2" xfId="3469"/>
    <cellStyle name="원_0011긴급전화기정산(99년형광일)_2003-04행자부-전기(신원)_05년02월과학기술원-LCHE(설치)" xfId="1416"/>
    <cellStyle name="원_0011긴급전화기정산(99년형광일)_2003-04행자부-전기(신원)_05년02월과학기술원-LCHE(설치) 2" xfId="3470"/>
    <cellStyle name="원_0011긴급전화기정산(99년형광일)_2003-04행자부-전기(신원)_05년07월성남-월남참전(설치)" xfId="1417"/>
    <cellStyle name="원_0011긴급전화기정산(99년형광일)_2003-04행자부-전기(신원)_05년07월성남-월남참전(설치) 2" xfId="3471"/>
    <cellStyle name="원_0011긴급전화기정산(99년형광일)_2003-04행자부-전기(신원)_05년07월월남참전-성남문화기계" xfId="1418"/>
    <cellStyle name="원_0011긴급전화기정산(99년형광일)_2003-04행자부-전기(신원)_05년07월월남참전-성남문화기계 2" xfId="3472"/>
    <cellStyle name="원_0011긴급전화기정산(99년형광일)_2003-04행자부-전기(신원)_2005자기통행-전송" xfId="1419"/>
    <cellStyle name="원_0011긴급전화기정산(99년형광일)_2003-04행자부-전기(신원)_2005자기통행-전송 2" xfId="3473"/>
    <cellStyle name="원_0011긴급전화기정산(99년형광일)_2003-04행자부-전기(신원)_성남아트센터-무대조명장치" xfId="1420"/>
    <cellStyle name="원_0011긴급전화기정산(99년형광일)_2003-04행자부-전기(신원)_성남아트센터-무대조명장치 2" xfId="3474"/>
    <cellStyle name="원_0011긴급전화기정산(99년형광일)_2004-06한국은행강원본부-화폐전시실(최종)" xfId="1421"/>
    <cellStyle name="원_0011긴급전화기정산(99년형광일)_2004-06한국은행강원본부-화폐전시실(최종) 2" xfId="3475"/>
    <cellStyle name="원_0011긴급전화기정산(99년형광일)_경주-길우전기세계캐릭터" xfId="1422"/>
    <cellStyle name="원_0011긴급전화기정산(99년형광일)_경주-길우전기세계캐릭터 2" xfId="3476"/>
    <cellStyle name="원_0011긴급전화기정산(99년형광일)_미래공감-공사정산" xfId="1423"/>
    <cellStyle name="원_0011긴급전화기정산(99년형광일)_미래공감-공사정산 2" xfId="3477"/>
    <cellStyle name="원_0011부산종합경기장전광판" xfId="1424"/>
    <cellStyle name="원_0011부산종합경기장전광판 2" xfId="3478"/>
    <cellStyle name="원_0011부산종합경기장전광판_2003-03메트릭스-동해선정산" xfId="1425"/>
    <cellStyle name="원_0011부산종합경기장전광판_2003-03메트릭스-동해선정산 2" xfId="3479"/>
    <cellStyle name="원_0011부산종합경기장전광판_2003-03메트릭스-동해선정산_05년02월과학기술원-LCHE(설치)" xfId="1426"/>
    <cellStyle name="원_0011부산종합경기장전광판_2003-03메트릭스-동해선정산_05년02월과학기술원-LCHE(설치) 2" xfId="3480"/>
    <cellStyle name="원_0011부산종합경기장전광판_2003-03메트릭스-동해선정산_05년07월성남-월남참전(설치)" xfId="1427"/>
    <cellStyle name="원_0011부산종합경기장전광판_2003-03메트릭스-동해선정산_05년07월성남-월남참전(설치) 2" xfId="3481"/>
    <cellStyle name="원_0011부산종합경기장전광판_2003-03메트릭스-동해선정산_05년07월월남참전-성남문화기계" xfId="1428"/>
    <cellStyle name="원_0011부산종합경기장전광판_2003-03메트릭스-동해선정산_05년07월월남참전-성남문화기계 2" xfId="3482"/>
    <cellStyle name="원_0011부산종합경기장전광판_2003-03메트릭스-동해선정산_2005자기통행-전송" xfId="1429"/>
    <cellStyle name="원_0011부산종합경기장전광판_2003-03메트릭스-동해선정산_2005자기통행-전송 2" xfId="3483"/>
    <cellStyle name="원_0011부산종합경기장전광판_2003-03메트릭스-동해선정산_성남아트센터-무대조명장치" xfId="1430"/>
    <cellStyle name="원_0011부산종합경기장전광판_2003-03메트릭스-동해선정산_성남아트센터-무대조명장치 2" xfId="3484"/>
    <cellStyle name="원_0011부산종합경기장전광판_2003-04행자부-전기(신원)" xfId="1431"/>
    <cellStyle name="원_0011부산종합경기장전광판_2003-04행자부-전기(신원) 2" xfId="3485"/>
    <cellStyle name="원_0011부산종합경기장전광판_2003-04행자부-전기(신원)_05년02월과학기술원-LCHE(설치)" xfId="1432"/>
    <cellStyle name="원_0011부산종합경기장전광판_2003-04행자부-전기(신원)_05년02월과학기술원-LCHE(설치) 2" xfId="3486"/>
    <cellStyle name="원_0011부산종합경기장전광판_2003-04행자부-전기(신원)_05년07월성남-월남참전(설치)" xfId="1433"/>
    <cellStyle name="원_0011부산종합경기장전광판_2003-04행자부-전기(신원)_05년07월성남-월남참전(설치) 2" xfId="3487"/>
    <cellStyle name="원_0011부산종합경기장전광판_2003-04행자부-전기(신원)_05년07월월남참전-성남문화기계" xfId="1434"/>
    <cellStyle name="원_0011부산종합경기장전광판_2003-04행자부-전기(신원)_05년07월월남참전-성남문화기계 2" xfId="3488"/>
    <cellStyle name="원_0011부산종합경기장전광판_2003-04행자부-전기(신원)_2005자기통행-전송" xfId="1435"/>
    <cellStyle name="원_0011부산종합경기장전광판_2003-04행자부-전기(신원)_2005자기통행-전송 2" xfId="3489"/>
    <cellStyle name="원_0011부산종합경기장전광판_2003-04행자부-전기(신원)_성남아트센터-무대조명장치" xfId="1436"/>
    <cellStyle name="원_0011부산종합경기장전광판_2003-04행자부-전기(신원)_성남아트센터-무대조명장치 2" xfId="3490"/>
    <cellStyle name="원_0011부산종합경기장전광판_2004-06한국은행강원본부-화폐전시실(최종)" xfId="1437"/>
    <cellStyle name="원_0011부산종합경기장전광판_2004-06한국은행강원본부-화폐전시실(최종) 2" xfId="3491"/>
    <cellStyle name="원_0011부산종합경기장전광판_경주-길우전기세계캐릭터" xfId="1438"/>
    <cellStyle name="원_0011부산종합경기장전광판_경주-길우전기세계캐릭터 2" xfId="3492"/>
    <cellStyle name="원_0011부산종합경기장전광판_미래공감-공사정산" xfId="1439"/>
    <cellStyle name="원_0011부산종합경기장전광판_미래공감-공사정산 2" xfId="3493"/>
    <cellStyle name="원_0012문화유적지표석제작설치" xfId="1440"/>
    <cellStyle name="원_0012문화유적지표석제작설치 2" xfId="3494"/>
    <cellStyle name="원_0012문화유적지표석제작설치_2003-03메트릭스-동해선정산" xfId="1441"/>
    <cellStyle name="원_0012문화유적지표석제작설치_2003-03메트릭스-동해선정산 2" xfId="3495"/>
    <cellStyle name="원_0012문화유적지표석제작설치_2003-03메트릭스-동해선정산_05년02월과학기술원-LCHE(설치)" xfId="1442"/>
    <cellStyle name="원_0012문화유적지표석제작설치_2003-03메트릭스-동해선정산_05년02월과학기술원-LCHE(설치) 2" xfId="3496"/>
    <cellStyle name="원_0012문화유적지표석제작설치_2003-03메트릭스-동해선정산_05년07월성남-월남참전(설치)" xfId="1443"/>
    <cellStyle name="원_0012문화유적지표석제작설치_2003-03메트릭스-동해선정산_05년07월성남-월남참전(설치) 2" xfId="3497"/>
    <cellStyle name="원_0012문화유적지표석제작설치_2003-03메트릭스-동해선정산_05년07월월남참전-성남문화기계" xfId="1444"/>
    <cellStyle name="원_0012문화유적지표석제작설치_2003-03메트릭스-동해선정산_05년07월월남참전-성남문화기계 2" xfId="3498"/>
    <cellStyle name="원_0012문화유적지표석제작설치_2003-03메트릭스-동해선정산_2005자기통행-전송" xfId="1445"/>
    <cellStyle name="원_0012문화유적지표석제작설치_2003-03메트릭스-동해선정산_2005자기통행-전송 2" xfId="3499"/>
    <cellStyle name="원_0012문화유적지표석제작설치_2003-03메트릭스-동해선정산_성남아트센터-무대조명장치" xfId="1446"/>
    <cellStyle name="원_0012문화유적지표석제작설치_2003-03메트릭스-동해선정산_성남아트센터-무대조명장치 2" xfId="3500"/>
    <cellStyle name="원_0012문화유적지표석제작설치_2003-04행자부-전기(신원)" xfId="1447"/>
    <cellStyle name="원_0012문화유적지표석제작설치_2003-04행자부-전기(신원) 2" xfId="3501"/>
    <cellStyle name="원_0012문화유적지표석제작설치_2003-04행자부-전기(신원)_05년02월과학기술원-LCHE(설치)" xfId="1448"/>
    <cellStyle name="원_0012문화유적지표석제작설치_2003-04행자부-전기(신원)_05년02월과학기술원-LCHE(설치) 2" xfId="3502"/>
    <cellStyle name="원_0012문화유적지표석제작설치_2003-04행자부-전기(신원)_05년07월성남-월남참전(설치)" xfId="1449"/>
    <cellStyle name="원_0012문화유적지표석제작설치_2003-04행자부-전기(신원)_05년07월성남-월남참전(설치) 2" xfId="3503"/>
    <cellStyle name="원_0012문화유적지표석제작설치_2003-04행자부-전기(신원)_05년07월월남참전-성남문화기계" xfId="1450"/>
    <cellStyle name="원_0012문화유적지표석제작설치_2003-04행자부-전기(신원)_05년07월월남참전-성남문화기계 2" xfId="3504"/>
    <cellStyle name="원_0012문화유적지표석제작설치_2003-04행자부-전기(신원)_2005자기통행-전송" xfId="1451"/>
    <cellStyle name="원_0012문화유적지표석제작설치_2003-04행자부-전기(신원)_2005자기통행-전송 2" xfId="3505"/>
    <cellStyle name="원_0012문화유적지표석제작설치_2003-04행자부-전기(신원)_성남아트센터-무대조명장치" xfId="1452"/>
    <cellStyle name="원_0012문화유적지표석제작설치_2003-04행자부-전기(신원)_성남아트센터-무대조명장치 2" xfId="3506"/>
    <cellStyle name="원_0012문화유적지표석제작설치_2004-06한국은행강원본부-화폐전시실(최종)" xfId="1453"/>
    <cellStyle name="원_0012문화유적지표석제작설치_2004-06한국은행강원본부-화폐전시실(최종) 2" xfId="3507"/>
    <cellStyle name="원_0012문화유적지표석제작설치_경주-길우전기세계캐릭터" xfId="1454"/>
    <cellStyle name="원_0012문화유적지표석제작설치_경주-길우전기세계캐릭터 2" xfId="3508"/>
    <cellStyle name="원_0012문화유적지표석제작설치_미래공감-공사정산" xfId="1455"/>
    <cellStyle name="원_0012문화유적지표석제작설치_미래공감-공사정산 2" xfId="3509"/>
    <cellStyle name="원_0102국제조명신공항분수조명" xfId="1456"/>
    <cellStyle name="원_0102국제조명신공항분수조명 2" xfId="3510"/>
    <cellStyle name="원_0102국제조명신공항분수조명_2004-06한국은행강원본부-화폐전시실(최종)" xfId="1457"/>
    <cellStyle name="원_0102국제조명신공항분수조명_2004-06한국은행강원본부-화폐전시실(최종) 2" xfId="3511"/>
    <cellStyle name="원_0103회전식현수막게시대제작설치" xfId="1458"/>
    <cellStyle name="원_0103회전식현수막게시대제작설치 2" xfId="3512"/>
    <cellStyle name="원_0103회전식현수막게시대제작설치_2004-06한국은행강원본부-화폐전시실(최종)" xfId="1459"/>
    <cellStyle name="원_0103회전식현수막게시대제작설치_2004-06한국은행강원본부-화폐전시실(최종) 2" xfId="3513"/>
    <cellStyle name="원_0104포항시침출수처리시스템" xfId="1460"/>
    <cellStyle name="원_0104포항시침출수처리시스템 2" xfId="3514"/>
    <cellStyle name="원_0104포항시침출수처리시스템_2004-06한국은행강원본부-화폐전시실(최종)" xfId="1461"/>
    <cellStyle name="원_0104포항시침출수처리시스템_2004-06한국은행강원본부-화폐전시실(최종) 2" xfId="3515"/>
    <cellStyle name="원_0105담배자판기개조원가" xfId="1462"/>
    <cellStyle name="원_0105담배자판기개조원가 2" xfId="3516"/>
    <cellStyle name="원_0105담배자판기개조원가_2003-03메트릭스-동해선정산" xfId="1463"/>
    <cellStyle name="원_0105담배자판기개조원가_2003-03메트릭스-동해선정산 2" xfId="3517"/>
    <cellStyle name="원_0105담배자판기개조원가_2003-03메트릭스-동해선정산_05년02월과학기술원-LCHE(설치)" xfId="1464"/>
    <cellStyle name="원_0105담배자판기개조원가_2003-03메트릭스-동해선정산_05년02월과학기술원-LCHE(설치) 2" xfId="3518"/>
    <cellStyle name="원_0105담배자판기개조원가_2003-03메트릭스-동해선정산_05년07월성남-월남참전(설치)" xfId="1465"/>
    <cellStyle name="원_0105담배자판기개조원가_2003-03메트릭스-동해선정산_05년07월성남-월남참전(설치) 2" xfId="3519"/>
    <cellStyle name="원_0105담배자판기개조원가_2003-03메트릭스-동해선정산_05년07월월남참전-성남문화기계" xfId="1466"/>
    <cellStyle name="원_0105담배자판기개조원가_2003-03메트릭스-동해선정산_05년07월월남참전-성남문화기계 2" xfId="3520"/>
    <cellStyle name="원_0105담배자판기개조원가_2003-03메트릭스-동해선정산_2005자기통행-전송" xfId="1467"/>
    <cellStyle name="원_0105담배자판기개조원가_2003-03메트릭스-동해선정산_2005자기통행-전송 2" xfId="3521"/>
    <cellStyle name="원_0105담배자판기개조원가_2003-03메트릭스-동해선정산_성남아트센터-무대조명장치" xfId="1468"/>
    <cellStyle name="원_0105담배자판기개조원가_2003-03메트릭스-동해선정산_성남아트센터-무대조명장치 2" xfId="3522"/>
    <cellStyle name="원_0105담배자판기개조원가_2003-04행자부-전기(신원)" xfId="1469"/>
    <cellStyle name="원_0105담배자판기개조원가_2003-04행자부-전기(신원) 2" xfId="3523"/>
    <cellStyle name="원_0105담배자판기개조원가_2003-04행자부-전기(신원)_05년02월과학기술원-LCHE(설치)" xfId="1470"/>
    <cellStyle name="원_0105담배자판기개조원가_2003-04행자부-전기(신원)_05년02월과학기술원-LCHE(설치) 2" xfId="3524"/>
    <cellStyle name="원_0105담배자판기개조원가_2003-04행자부-전기(신원)_05년07월성남-월남참전(설치)" xfId="1471"/>
    <cellStyle name="원_0105담배자판기개조원가_2003-04행자부-전기(신원)_05년07월성남-월남참전(설치) 2" xfId="3525"/>
    <cellStyle name="원_0105담배자판기개조원가_2003-04행자부-전기(신원)_05년07월월남참전-성남문화기계" xfId="1472"/>
    <cellStyle name="원_0105담배자판기개조원가_2003-04행자부-전기(신원)_05년07월월남참전-성남문화기계 2" xfId="3526"/>
    <cellStyle name="원_0105담배자판기개조원가_2003-04행자부-전기(신원)_2005자기통행-전송" xfId="1473"/>
    <cellStyle name="원_0105담배자판기개조원가_2003-04행자부-전기(신원)_2005자기통행-전송 2" xfId="3527"/>
    <cellStyle name="원_0105담배자판기개조원가_2003-04행자부-전기(신원)_성남아트센터-무대조명장치" xfId="1474"/>
    <cellStyle name="원_0105담배자판기개조원가_2003-04행자부-전기(신원)_성남아트센터-무대조명장치 2" xfId="3528"/>
    <cellStyle name="원_0105담배자판기개조원가_2004-06한국은행강원본부-화폐전시실(최종)" xfId="1475"/>
    <cellStyle name="원_0105담배자판기개조원가_2004-06한국은행강원본부-화폐전시실(최종) 2" xfId="3529"/>
    <cellStyle name="원_0105담배자판기개조원가_경주-길우전기세계캐릭터" xfId="1476"/>
    <cellStyle name="원_0105담배자판기개조원가_경주-길우전기세계캐릭터 2" xfId="3530"/>
    <cellStyle name="원_0105담배자판기개조원가_미래공감-공사정산" xfId="1477"/>
    <cellStyle name="원_0105담배자판기개조원가_미래공감-공사정산 2" xfId="3531"/>
    <cellStyle name="원_0106LG인버터냉난방기제작-1" xfId="1478"/>
    <cellStyle name="원_0106LG인버터냉난방기제작-1 2" xfId="3532"/>
    <cellStyle name="원_0106LG인버터냉난방기제작-1_2003-03메트릭스-동해선정산" xfId="1479"/>
    <cellStyle name="원_0106LG인버터냉난방기제작-1_2003-03메트릭스-동해선정산 2" xfId="3533"/>
    <cellStyle name="원_0106LG인버터냉난방기제작-1_2003-03메트릭스-동해선정산_05년02월과학기술원-LCHE(설치)" xfId="1480"/>
    <cellStyle name="원_0106LG인버터냉난방기제작-1_2003-03메트릭스-동해선정산_05년02월과학기술원-LCHE(설치) 2" xfId="3534"/>
    <cellStyle name="원_0106LG인버터냉난방기제작-1_2003-03메트릭스-동해선정산_05년07월성남-월남참전(설치)" xfId="1481"/>
    <cellStyle name="원_0106LG인버터냉난방기제작-1_2003-03메트릭스-동해선정산_05년07월성남-월남참전(설치) 2" xfId="3535"/>
    <cellStyle name="원_0106LG인버터냉난방기제작-1_2003-03메트릭스-동해선정산_05년07월월남참전-성남문화기계" xfId="1482"/>
    <cellStyle name="원_0106LG인버터냉난방기제작-1_2003-03메트릭스-동해선정산_05년07월월남참전-성남문화기계 2" xfId="3536"/>
    <cellStyle name="원_0106LG인버터냉난방기제작-1_2003-03메트릭스-동해선정산_2005자기통행-전송" xfId="1483"/>
    <cellStyle name="원_0106LG인버터냉난방기제작-1_2003-03메트릭스-동해선정산_2005자기통행-전송 2" xfId="3537"/>
    <cellStyle name="원_0106LG인버터냉난방기제작-1_2003-03메트릭스-동해선정산_성남아트센터-무대조명장치" xfId="1484"/>
    <cellStyle name="원_0106LG인버터냉난방기제작-1_2003-03메트릭스-동해선정산_성남아트센터-무대조명장치 2" xfId="3538"/>
    <cellStyle name="원_0106LG인버터냉난방기제작-1_2003-04행자부-전기(신원)" xfId="1485"/>
    <cellStyle name="원_0106LG인버터냉난방기제작-1_2003-04행자부-전기(신원) 2" xfId="3539"/>
    <cellStyle name="원_0106LG인버터냉난방기제작-1_2003-04행자부-전기(신원)_05년02월과학기술원-LCHE(설치)" xfId="1486"/>
    <cellStyle name="원_0106LG인버터냉난방기제작-1_2003-04행자부-전기(신원)_05년02월과학기술원-LCHE(설치) 2" xfId="3540"/>
    <cellStyle name="원_0106LG인버터냉난방기제작-1_2003-04행자부-전기(신원)_05년07월성남-월남참전(설치)" xfId="1487"/>
    <cellStyle name="원_0106LG인버터냉난방기제작-1_2003-04행자부-전기(신원)_05년07월성남-월남참전(설치) 2" xfId="3541"/>
    <cellStyle name="원_0106LG인버터냉난방기제작-1_2003-04행자부-전기(신원)_05년07월월남참전-성남문화기계" xfId="1488"/>
    <cellStyle name="원_0106LG인버터냉난방기제작-1_2003-04행자부-전기(신원)_05년07월월남참전-성남문화기계 2" xfId="3542"/>
    <cellStyle name="원_0106LG인버터냉난방기제작-1_2003-04행자부-전기(신원)_2005자기통행-전송" xfId="1489"/>
    <cellStyle name="원_0106LG인버터냉난방기제작-1_2003-04행자부-전기(신원)_2005자기통행-전송 2" xfId="3543"/>
    <cellStyle name="원_0106LG인버터냉난방기제작-1_2003-04행자부-전기(신원)_성남아트센터-무대조명장치" xfId="1490"/>
    <cellStyle name="원_0106LG인버터냉난방기제작-1_2003-04행자부-전기(신원)_성남아트센터-무대조명장치 2" xfId="3544"/>
    <cellStyle name="원_0106LG인버터냉난방기제작-1_2004-06한국은행강원본부-화폐전시실(최종)" xfId="1491"/>
    <cellStyle name="원_0106LG인버터냉난방기제작-1_2004-06한국은행강원본부-화폐전시실(최종) 2" xfId="3545"/>
    <cellStyle name="원_0106LG인버터냉난방기제작-1_경주-길우전기세계캐릭터" xfId="1492"/>
    <cellStyle name="원_0106LG인버터냉난방기제작-1_경주-길우전기세계캐릭터 2" xfId="3546"/>
    <cellStyle name="원_0106LG인버터냉난방기제작-1_미래공감-공사정산" xfId="1493"/>
    <cellStyle name="원_0106LG인버터냉난방기제작-1_미래공감-공사정산 2" xfId="3547"/>
    <cellStyle name="원_0107광전송장비구매설치" xfId="1494"/>
    <cellStyle name="원_0107광전송장비구매설치 2" xfId="3548"/>
    <cellStyle name="원_0107광전송장비구매설치_2004-06한국은행강원본부-화폐전시실(최종)" xfId="1495"/>
    <cellStyle name="원_0107광전송장비구매설치_2004-06한국은행강원본부-화폐전시실(최종) 2" xfId="3549"/>
    <cellStyle name="원_0107도공IBS설비SW부문(참조)" xfId="1496"/>
    <cellStyle name="원_0107도공IBS설비SW부문(참조) 2" xfId="3550"/>
    <cellStyle name="원_0107도공IBS설비SW부문(참조)_2003-03메트릭스-동해선정산" xfId="1497"/>
    <cellStyle name="원_0107도공IBS설비SW부문(참조)_2003-03메트릭스-동해선정산 2" xfId="3551"/>
    <cellStyle name="원_0107도공IBS설비SW부문(참조)_2003-03메트릭스-동해선정산_05년02월과학기술원-LCHE(설치)" xfId="1498"/>
    <cellStyle name="원_0107도공IBS설비SW부문(참조)_2003-03메트릭스-동해선정산_05년02월과학기술원-LCHE(설치) 2" xfId="3552"/>
    <cellStyle name="원_0107도공IBS설비SW부문(참조)_2003-03메트릭스-동해선정산_05년07월성남-월남참전(설치)" xfId="1499"/>
    <cellStyle name="원_0107도공IBS설비SW부문(참조)_2003-03메트릭스-동해선정산_05년07월성남-월남참전(설치) 2" xfId="3553"/>
    <cellStyle name="원_0107도공IBS설비SW부문(참조)_2003-03메트릭스-동해선정산_05년07월월남참전-성남문화기계" xfId="1500"/>
    <cellStyle name="원_0107도공IBS설비SW부문(참조)_2003-03메트릭스-동해선정산_05년07월월남참전-성남문화기계 2" xfId="3554"/>
    <cellStyle name="원_0107도공IBS설비SW부문(참조)_2003-03메트릭스-동해선정산_2005자기통행-전송" xfId="1501"/>
    <cellStyle name="원_0107도공IBS설비SW부문(참조)_2003-03메트릭스-동해선정산_2005자기통행-전송 2" xfId="3555"/>
    <cellStyle name="원_0107도공IBS설비SW부문(참조)_2003-03메트릭스-동해선정산_성남아트센터-무대조명장치" xfId="1502"/>
    <cellStyle name="원_0107도공IBS설비SW부문(참조)_2003-03메트릭스-동해선정산_성남아트센터-무대조명장치 2" xfId="3556"/>
    <cellStyle name="원_0107도공IBS설비SW부문(참조)_2003-04행자부-전기(신원)" xfId="1503"/>
    <cellStyle name="원_0107도공IBS설비SW부문(참조)_2003-04행자부-전기(신원) 2" xfId="3557"/>
    <cellStyle name="원_0107도공IBS설비SW부문(참조)_2003-04행자부-전기(신원)_05년02월과학기술원-LCHE(설치)" xfId="1504"/>
    <cellStyle name="원_0107도공IBS설비SW부문(참조)_2003-04행자부-전기(신원)_05년02월과학기술원-LCHE(설치) 2" xfId="3558"/>
    <cellStyle name="원_0107도공IBS설비SW부문(참조)_2003-04행자부-전기(신원)_05년07월성남-월남참전(설치)" xfId="1505"/>
    <cellStyle name="원_0107도공IBS설비SW부문(참조)_2003-04행자부-전기(신원)_05년07월성남-월남참전(설치) 2" xfId="3559"/>
    <cellStyle name="원_0107도공IBS설비SW부문(참조)_2003-04행자부-전기(신원)_05년07월월남참전-성남문화기계" xfId="1506"/>
    <cellStyle name="원_0107도공IBS설비SW부문(참조)_2003-04행자부-전기(신원)_05년07월월남참전-성남문화기계 2" xfId="3560"/>
    <cellStyle name="원_0107도공IBS설비SW부문(참조)_2003-04행자부-전기(신원)_2005자기통행-전송" xfId="1507"/>
    <cellStyle name="원_0107도공IBS설비SW부문(참조)_2003-04행자부-전기(신원)_2005자기통행-전송 2" xfId="3561"/>
    <cellStyle name="원_0107도공IBS설비SW부문(참조)_2003-04행자부-전기(신원)_성남아트센터-무대조명장치" xfId="1508"/>
    <cellStyle name="원_0107도공IBS설비SW부문(참조)_2003-04행자부-전기(신원)_성남아트센터-무대조명장치 2" xfId="3562"/>
    <cellStyle name="원_0107도공IBS설비SW부문(참조)_2004-06한국은행강원본부-화폐전시실(최종)" xfId="1509"/>
    <cellStyle name="원_0107도공IBS설비SW부문(참조)_2004-06한국은행강원본부-화폐전시실(최종) 2" xfId="3563"/>
    <cellStyle name="원_0107도공IBS설비SW부문(참조)_경주-길우전기세계캐릭터" xfId="1510"/>
    <cellStyle name="원_0107도공IBS설비SW부문(참조)_경주-길우전기세계캐릭터 2" xfId="3564"/>
    <cellStyle name="원_0107도공IBS설비SW부문(참조)_미래공감-공사정산" xfId="1511"/>
    <cellStyle name="원_0107도공IBS설비SW부문(참조)_미래공감-공사정산 2" xfId="3565"/>
    <cellStyle name="원_0107문화재복원용목재-8월6일" xfId="1512"/>
    <cellStyle name="원_0107문화재복원용목재-8월6일 2" xfId="3566"/>
    <cellStyle name="원_0107문화재복원용목재-8월6일_2003-03메트릭스-동해선정산" xfId="1513"/>
    <cellStyle name="원_0107문화재복원용목재-8월6일_2003-03메트릭스-동해선정산 2" xfId="3567"/>
    <cellStyle name="원_0107문화재복원용목재-8월6일_2003-03메트릭스-동해선정산_05년02월과학기술원-LCHE(설치)" xfId="1514"/>
    <cellStyle name="원_0107문화재복원용목재-8월6일_2003-03메트릭스-동해선정산_05년02월과학기술원-LCHE(설치) 2" xfId="3568"/>
    <cellStyle name="원_0107문화재복원용목재-8월6일_2003-03메트릭스-동해선정산_05년07월성남-월남참전(설치)" xfId="1515"/>
    <cellStyle name="원_0107문화재복원용목재-8월6일_2003-03메트릭스-동해선정산_05년07월성남-월남참전(설치) 2" xfId="3569"/>
    <cellStyle name="원_0107문화재복원용목재-8월6일_2003-03메트릭스-동해선정산_05년07월월남참전-성남문화기계" xfId="1516"/>
    <cellStyle name="원_0107문화재복원용목재-8월6일_2003-03메트릭스-동해선정산_05년07월월남참전-성남문화기계 2" xfId="3570"/>
    <cellStyle name="원_0107문화재복원용목재-8월6일_2003-03메트릭스-동해선정산_2005자기통행-전송" xfId="1517"/>
    <cellStyle name="원_0107문화재복원용목재-8월6일_2003-03메트릭스-동해선정산_2005자기통행-전송 2" xfId="3571"/>
    <cellStyle name="원_0107문화재복원용목재-8월6일_2003-03메트릭스-동해선정산_성남아트센터-무대조명장치" xfId="1518"/>
    <cellStyle name="원_0107문화재복원용목재-8월6일_2003-03메트릭스-동해선정산_성남아트센터-무대조명장치 2" xfId="3572"/>
    <cellStyle name="원_0107문화재복원용목재-8월6일_2003-04행자부-전기(신원)" xfId="1519"/>
    <cellStyle name="원_0107문화재복원용목재-8월6일_2003-04행자부-전기(신원) 2" xfId="3573"/>
    <cellStyle name="원_0107문화재복원용목재-8월6일_2003-04행자부-전기(신원)_05년02월과학기술원-LCHE(설치)" xfId="1520"/>
    <cellStyle name="원_0107문화재복원용목재-8월6일_2003-04행자부-전기(신원)_05년02월과학기술원-LCHE(설치) 2" xfId="3574"/>
    <cellStyle name="원_0107문화재복원용목재-8월6일_2003-04행자부-전기(신원)_05년07월성남-월남참전(설치)" xfId="1521"/>
    <cellStyle name="원_0107문화재복원용목재-8월6일_2003-04행자부-전기(신원)_05년07월성남-월남참전(설치) 2" xfId="3575"/>
    <cellStyle name="원_0107문화재복원용목재-8월6일_2003-04행자부-전기(신원)_05년07월월남참전-성남문화기계" xfId="1522"/>
    <cellStyle name="원_0107문화재복원용목재-8월6일_2003-04행자부-전기(신원)_05년07월월남참전-성남문화기계 2" xfId="3576"/>
    <cellStyle name="원_0107문화재복원용목재-8월6일_2003-04행자부-전기(신원)_2005자기통행-전송" xfId="1523"/>
    <cellStyle name="원_0107문화재복원용목재-8월6일_2003-04행자부-전기(신원)_2005자기통행-전송 2" xfId="3577"/>
    <cellStyle name="원_0107문화재복원용목재-8월6일_2003-04행자부-전기(신원)_성남아트센터-무대조명장치" xfId="1524"/>
    <cellStyle name="원_0107문화재복원용목재-8월6일_2003-04행자부-전기(신원)_성남아트센터-무대조명장치 2" xfId="3578"/>
    <cellStyle name="원_0107문화재복원용목재-8월6일_2004-06한국은행강원본부-화폐전시실(최종)" xfId="1525"/>
    <cellStyle name="원_0107문화재복원용목재-8월6일_2004-06한국은행강원본부-화폐전시실(최종) 2" xfId="3579"/>
    <cellStyle name="원_0107문화재복원용목재-8월6일_경주-길우전기세계캐릭터" xfId="1526"/>
    <cellStyle name="원_0107문화재복원용목재-8월6일_경주-길우전기세계캐릭터 2" xfId="3580"/>
    <cellStyle name="원_0107문화재복원용목재-8월6일_미래공감-공사정산" xfId="1527"/>
    <cellStyle name="원_0107문화재복원용목재-8월6일_미래공감-공사정산 2" xfId="3581"/>
    <cellStyle name="원_0107포천영중수배전반(제조,설치)" xfId="1528"/>
    <cellStyle name="원_0107포천영중수배전반(제조,설치) 2" xfId="3582"/>
    <cellStyle name="원_0107포천영중수배전반(제조,설치)_2003-03메트릭스-동해선정산" xfId="1529"/>
    <cellStyle name="원_0107포천영중수배전반(제조,설치)_2003-03메트릭스-동해선정산 2" xfId="3583"/>
    <cellStyle name="원_0107포천영중수배전반(제조,설치)_2003-03메트릭스-동해선정산_05년02월과학기술원-LCHE(설치)" xfId="1530"/>
    <cellStyle name="원_0107포천영중수배전반(제조,설치)_2003-03메트릭스-동해선정산_05년02월과학기술원-LCHE(설치) 2" xfId="3584"/>
    <cellStyle name="원_0107포천영중수배전반(제조,설치)_2003-03메트릭스-동해선정산_05년07월성남-월남참전(설치)" xfId="1531"/>
    <cellStyle name="원_0107포천영중수배전반(제조,설치)_2003-03메트릭스-동해선정산_05년07월성남-월남참전(설치) 2" xfId="3585"/>
    <cellStyle name="원_0107포천영중수배전반(제조,설치)_2003-03메트릭스-동해선정산_05년07월월남참전-성남문화기계" xfId="1532"/>
    <cellStyle name="원_0107포천영중수배전반(제조,설치)_2003-03메트릭스-동해선정산_05년07월월남참전-성남문화기계 2" xfId="3586"/>
    <cellStyle name="원_0107포천영중수배전반(제조,설치)_2003-03메트릭스-동해선정산_2005자기통행-전송" xfId="1533"/>
    <cellStyle name="원_0107포천영중수배전반(제조,설치)_2003-03메트릭스-동해선정산_2005자기통행-전송 2" xfId="3587"/>
    <cellStyle name="원_0107포천영중수배전반(제조,설치)_2003-03메트릭스-동해선정산_성남아트센터-무대조명장치" xfId="1534"/>
    <cellStyle name="원_0107포천영중수배전반(제조,설치)_2003-03메트릭스-동해선정산_성남아트센터-무대조명장치 2" xfId="3588"/>
    <cellStyle name="원_0107포천영중수배전반(제조,설치)_2003-04행자부-전기(신원)" xfId="1535"/>
    <cellStyle name="원_0107포천영중수배전반(제조,설치)_2003-04행자부-전기(신원) 2" xfId="3589"/>
    <cellStyle name="원_0107포천영중수배전반(제조,설치)_2003-04행자부-전기(신원)_05년02월과학기술원-LCHE(설치)" xfId="1536"/>
    <cellStyle name="원_0107포천영중수배전반(제조,설치)_2003-04행자부-전기(신원)_05년02월과학기술원-LCHE(설치) 2" xfId="3590"/>
    <cellStyle name="원_0107포천영중수배전반(제조,설치)_2003-04행자부-전기(신원)_05년07월성남-월남참전(설치)" xfId="1537"/>
    <cellStyle name="원_0107포천영중수배전반(제조,설치)_2003-04행자부-전기(신원)_05년07월성남-월남참전(설치) 2" xfId="3591"/>
    <cellStyle name="원_0107포천영중수배전반(제조,설치)_2003-04행자부-전기(신원)_05년07월월남참전-성남문화기계" xfId="1538"/>
    <cellStyle name="원_0107포천영중수배전반(제조,설치)_2003-04행자부-전기(신원)_05년07월월남참전-성남문화기계 2" xfId="3592"/>
    <cellStyle name="원_0107포천영중수배전반(제조,설치)_2003-04행자부-전기(신원)_2005자기통행-전송" xfId="1539"/>
    <cellStyle name="원_0107포천영중수배전반(제조,설치)_2003-04행자부-전기(신원)_2005자기통행-전송 2" xfId="3593"/>
    <cellStyle name="원_0107포천영중수배전반(제조,설치)_2003-04행자부-전기(신원)_성남아트센터-무대조명장치" xfId="1540"/>
    <cellStyle name="원_0107포천영중수배전반(제조,설치)_2003-04행자부-전기(신원)_성남아트센터-무대조명장치 2" xfId="3594"/>
    <cellStyle name="원_0107포천영중수배전반(제조,설치)_2004-06한국은행강원본부-화폐전시실(최종)" xfId="1541"/>
    <cellStyle name="원_0107포천영중수배전반(제조,설치)_2004-06한국은행강원본부-화폐전시실(최종) 2" xfId="3595"/>
    <cellStyle name="원_0107포천영중수배전반(제조,설치)_경주-길우전기세계캐릭터" xfId="1542"/>
    <cellStyle name="원_0107포천영중수배전반(제조,설치)_경주-길우전기세계캐릭터 2" xfId="3596"/>
    <cellStyle name="원_0107포천영중수배전반(제조,설치)_미래공감-공사정산" xfId="1543"/>
    <cellStyle name="원_0107포천영중수배전반(제조,설치)_미래공감-공사정산 2" xfId="3597"/>
    <cellStyle name="원_0108농기반미곡건조기제작설치" xfId="1544"/>
    <cellStyle name="원_0108농기반미곡건조기제작설치 2" xfId="3598"/>
    <cellStyle name="원_0108농기반미곡건조기제작설치_2004-06한국은행강원본부-화폐전시실(최종)" xfId="1545"/>
    <cellStyle name="원_0108농기반미곡건조기제작설치_2004-06한국은행강원본부-화폐전시실(최종) 2" xfId="3599"/>
    <cellStyle name="원_0108담배인삼공사영업춘추복" xfId="1546"/>
    <cellStyle name="원_0108담배인삼공사영업춘추복 2" xfId="3600"/>
    <cellStyle name="원_0108담배인삼공사영업춘추복_2003-03메트릭스-동해선정산" xfId="1547"/>
    <cellStyle name="원_0108담배인삼공사영업춘추복_2003-03메트릭스-동해선정산 2" xfId="3601"/>
    <cellStyle name="원_0108담배인삼공사영업춘추복_2003-03메트릭스-동해선정산_05년02월과학기술원-LCHE(설치)" xfId="1548"/>
    <cellStyle name="원_0108담배인삼공사영업춘추복_2003-03메트릭스-동해선정산_05년02월과학기술원-LCHE(설치) 2" xfId="3602"/>
    <cellStyle name="원_0108담배인삼공사영업춘추복_2003-03메트릭스-동해선정산_05년07월성남-월남참전(설치)" xfId="1549"/>
    <cellStyle name="원_0108담배인삼공사영업춘추복_2003-03메트릭스-동해선정산_05년07월성남-월남참전(설치) 2" xfId="3603"/>
    <cellStyle name="원_0108담배인삼공사영업춘추복_2003-03메트릭스-동해선정산_05년07월월남참전-성남문화기계" xfId="1550"/>
    <cellStyle name="원_0108담배인삼공사영업춘추복_2003-03메트릭스-동해선정산_05년07월월남참전-성남문화기계 2" xfId="3604"/>
    <cellStyle name="원_0108담배인삼공사영업춘추복_2003-03메트릭스-동해선정산_2005자기통행-전송" xfId="1551"/>
    <cellStyle name="원_0108담배인삼공사영업춘추복_2003-03메트릭스-동해선정산_2005자기통행-전송 2" xfId="3605"/>
    <cellStyle name="원_0108담배인삼공사영업춘추복_2003-03메트릭스-동해선정산_성남아트센터-무대조명장치" xfId="1552"/>
    <cellStyle name="원_0108담배인삼공사영업춘추복_2003-03메트릭스-동해선정산_성남아트센터-무대조명장치 2" xfId="3606"/>
    <cellStyle name="원_0108담배인삼공사영업춘추복_2003-04행자부-전기(신원)" xfId="1553"/>
    <cellStyle name="원_0108담배인삼공사영업춘추복_2003-04행자부-전기(신원) 2" xfId="3607"/>
    <cellStyle name="원_0108담배인삼공사영업춘추복_2003-04행자부-전기(신원)_05년02월과학기술원-LCHE(설치)" xfId="1554"/>
    <cellStyle name="원_0108담배인삼공사영업춘추복_2003-04행자부-전기(신원)_05년02월과학기술원-LCHE(설치) 2" xfId="3608"/>
    <cellStyle name="원_0108담배인삼공사영업춘추복_2003-04행자부-전기(신원)_05년07월성남-월남참전(설치)" xfId="1555"/>
    <cellStyle name="원_0108담배인삼공사영업춘추복_2003-04행자부-전기(신원)_05년07월성남-월남참전(설치) 2" xfId="3609"/>
    <cellStyle name="원_0108담배인삼공사영업춘추복_2003-04행자부-전기(신원)_05년07월월남참전-성남문화기계" xfId="1556"/>
    <cellStyle name="원_0108담배인삼공사영업춘추복_2003-04행자부-전기(신원)_05년07월월남참전-성남문화기계 2" xfId="3610"/>
    <cellStyle name="원_0108담배인삼공사영업춘추복_2003-04행자부-전기(신원)_2005자기통행-전송" xfId="1557"/>
    <cellStyle name="원_0108담배인삼공사영업춘추복_2003-04행자부-전기(신원)_2005자기통행-전송 2" xfId="3611"/>
    <cellStyle name="원_0108담배인삼공사영업춘추복_2003-04행자부-전기(신원)_성남아트센터-무대조명장치" xfId="1558"/>
    <cellStyle name="원_0108담배인삼공사영업춘추복_2003-04행자부-전기(신원)_성남아트센터-무대조명장치 2" xfId="3612"/>
    <cellStyle name="원_0108담배인삼공사영업춘추복_2004-06한국은행강원본부-화폐전시실(최종)" xfId="1559"/>
    <cellStyle name="원_0108담배인삼공사영업춘추복_2004-06한국은행강원본부-화폐전시실(최종) 2" xfId="3613"/>
    <cellStyle name="원_0108담배인삼공사영업춘추복_경주-길우전기세계캐릭터" xfId="1560"/>
    <cellStyle name="원_0108담배인삼공사영업춘추복_경주-길우전기세계캐릭터 2" xfId="3614"/>
    <cellStyle name="원_0108담배인삼공사영업춘추복_미래공감-공사정산" xfId="1561"/>
    <cellStyle name="원_0108담배인삼공사영업춘추복_미래공감-공사정산 2" xfId="3615"/>
    <cellStyle name="원_0108한국전기교통-LED교통신호등((원본))" xfId="1562"/>
    <cellStyle name="원_0108한국전기교통-LED교통신호등((원본)) 2" xfId="3616"/>
    <cellStyle name="원_0108한국전기교통-LED교통신호등((원본))_2003-03메트릭스-동해선정산" xfId="1563"/>
    <cellStyle name="원_0108한국전기교통-LED교통신호등((원본))_2003-03메트릭스-동해선정산 2" xfId="3617"/>
    <cellStyle name="원_0108한국전기교통-LED교통신호등((원본))_2003-03메트릭스-동해선정산_05년02월과학기술원-LCHE(설치)" xfId="1564"/>
    <cellStyle name="원_0108한국전기교통-LED교통신호등((원본))_2003-03메트릭스-동해선정산_05년02월과학기술원-LCHE(설치) 2" xfId="3618"/>
    <cellStyle name="원_0108한국전기교통-LED교통신호등((원본))_2003-03메트릭스-동해선정산_05년07월성남-월남참전(설치)" xfId="1565"/>
    <cellStyle name="원_0108한국전기교통-LED교통신호등((원본))_2003-03메트릭스-동해선정산_05년07월성남-월남참전(설치) 2" xfId="3619"/>
    <cellStyle name="원_0108한국전기교통-LED교통신호등((원본))_2003-03메트릭스-동해선정산_05년07월월남참전-성남문화기계" xfId="1566"/>
    <cellStyle name="원_0108한국전기교통-LED교통신호등((원본))_2003-03메트릭스-동해선정산_05년07월월남참전-성남문화기계 2" xfId="3620"/>
    <cellStyle name="원_0108한국전기교통-LED교통신호등((원본))_2003-03메트릭스-동해선정산_2005자기통행-전송" xfId="1567"/>
    <cellStyle name="원_0108한국전기교통-LED교통신호등((원본))_2003-03메트릭스-동해선정산_2005자기통행-전송 2" xfId="3621"/>
    <cellStyle name="원_0108한국전기교통-LED교통신호등((원본))_2003-03메트릭스-동해선정산_성남아트센터-무대조명장치" xfId="1568"/>
    <cellStyle name="원_0108한국전기교통-LED교통신호등((원본))_2003-03메트릭스-동해선정산_성남아트센터-무대조명장치 2" xfId="3622"/>
    <cellStyle name="원_0108한국전기교통-LED교통신호등((원본))_2003-04행자부-전기(신원)" xfId="1569"/>
    <cellStyle name="원_0108한국전기교통-LED교통신호등((원본))_2003-04행자부-전기(신원) 2" xfId="3623"/>
    <cellStyle name="원_0108한국전기교통-LED교통신호등((원본))_2003-04행자부-전기(신원)_05년02월과학기술원-LCHE(설치)" xfId="1570"/>
    <cellStyle name="원_0108한국전기교통-LED교통신호등((원본))_2003-04행자부-전기(신원)_05년02월과학기술원-LCHE(설치) 2" xfId="3624"/>
    <cellStyle name="원_0108한국전기교통-LED교통신호등((원본))_2003-04행자부-전기(신원)_05년07월성남-월남참전(설치)" xfId="1571"/>
    <cellStyle name="원_0108한국전기교통-LED교통신호등((원본))_2003-04행자부-전기(신원)_05년07월성남-월남참전(설치) 2" xfId="3625"/>
    <cellStyle name="원_0108한국전기교통-LED교통신호등((원본))_2003-04행자부-전기(신원)_05년07월월남참전-성남문화기계" xfId="1572"/>
    <cellStyle name="원_0108한국전기교통-LED교통신호등((원본))_2003-04행자부-전기(신원)_05년07월월남참전-성남문화기계 2" xfId="3626"/>
    <cellStyle name="원_0108한국전기교통-LED교통신호등((원본))_2003-04행자부-전기(신원)_2005자기통행-전송" xfId="1573"/>
    <cellStyle name="원_0108한국전기교통-LED교통신호등((원본))_2003-04행자부-전기(신원)_2005자기통행-전송 2" xfId="3627"/>
    <cellStyle name="원_0108한국전기교통-LED교통신호등((원본))_2003-04행자부-전기(신원)_성남아트센터-무대조명장치" xfId="1574"/>
    <cellStyle name="원_0108한국전기교통-LED교통신호등((원본))_2003-04행자부-전기(신원)_성남아트센터-무대조명장치 2" xfId="3628"/>
    <cellStyle name="원_0108한국전기교통-LED교통신호등((원본))_2004-06한국은행강원본부-화폐전시실(최종)" xfId="1575"/>
    <cellStyle name="원_0108한국전기교통-LED교통신호등((원본))_2004-06한국은행강원본부-화폐전시실(최종) 2" xfId="3629"/>
    <cellStyle name="원_0108한국전기교통-LED교통신호등((원본))_경주-길우전기세계캐릭터" xfId="1576"/>
    <cellStyle name="원_0108한국전기교통-LED교통신호등((원본))_경주-길우전기세계캐릭터 2" xfId="3630"/>
    <cellStyle name="원_0108한국전기교통-LED교통신호등((원본))_미래공감-공사정산" xfId="1577"/>
    <cellStyle name="원_0108한국전기교통-LED교통신호등((원본))_미래공감-공사정산 2" xfId="3631"/>
    <cellStyle name="원_0110이산화염소발생기-제작(100)수현" xfId="1578"/>
    <cellStyle name="원_0110이산화염소발생기-제작(100)수현 2" xfId="3632"/>
    <cellStyle name="원_0111해양수산부등명기제작" xfId="1579"/>
    <cellStyle name="원_0111해양수산부등명기제작 2" xfId="3633"/>
    <cellStyle name="원_0111해양수산부등명기제작_2003-03메트릭스-동해선정산" xfId="1580"/>
    <cellStyle name="원_0111해양수산부등명기제작_2003-03메트릭스-동해선정산 2" xfId="3634"/>
    <cellStyle name="원_0111해양수산부등명기제작_2003-03메트릭스-동해선정산_05년02월과학기술원-LCHE(설치)" xfId="1581"/>
    <cellStyle name="원_0111해양수산부등명기제작_2003-03메트릭스-동해선정산_05년02월과학기술원-LCHE(설치) 2" xfId="3635"/>
    <cellStyle name="원_0111해양수산부등명기제작_2003-03메트릭스-동해선정산_05년07월성남-월남참전(설치)" xfId="1582"/>
    <cellStyle name="원_0111해양수산부등명기제작_2003-03메트릭스-동해선정산_05년07월성남-월남참전(설치) 2" xfId="3636"/>
    <cellStyle name="원_0111해양수산부등명기제작_2003-03메트릭스-동해선정산_05년07월월남참전-성남문화기계" xfId="1583"/>
    <cellStyle name="원_0111해양수산부등명기제작_2003-03메트릭스-동해선정산_05년07월월남참전-성남문화기계 2" xfId="3637"/>
    <cellStyle name="원_0111해양수산부등명기제작_2003-03메트릭스-동해선정산_2005자기통행-전송" xfId="1584"/>
    <cellStyle name="원_0111해양수산부등명기제작_2003-03메트릭스-동해선정산_2005자기통행-전송 2" xfId="3638"/>
    <cellStyle name="원_0111해양수산부등명기제작_2003-03메트릭스-동해선정산_성남아트센터-무대조명장치" xfId="1585"/>
    <cellStyle name="원_0111해양수산부등명기제작_2003-03메트릭스-동해선정산_성남아트센터-무대조명장치 2" xfId="3639"/>
    <cellStyle name="원_0111해양수산부등명기제작_2003-04행자부-전기(신원)" xfId="1586"/>
    <cellStyle name="원_0111해양수산부등명기제작_2003-04행자부-전기(신원) 2" xfId="3640"/>
    <cellStyle name="원_0111해양수산부등명기제작_2003-04행자부-전기(신원)_05년02월과학기술원-LCHE(설치)" xfId="1587"/>
    <cellStyle name="원_0111해양수산부등명기제작_2003-04행자부-전기(신원)_05년02월과학기술원-LCHE(설치) 2" xfId="3641"/>
    <cellStyle name="원_0111해양수산부등명기제작_2003-04행자부-전기(신원)_05년07월성남-월남참전(설치)" xfId="1588"/>
    <cellStyle name="원_0111해양수산부등명기제작_2003-04행자부-전기(신원)_05년07월성남-월남참전(설치) 2" xfId="3642"/>
    <cellStyle name="원_0111해양수산부등명기제작_2003-04행자부-전기(신원)_05년07월월남참전-성남문화기계" xfId="1589"/>
    <cellStyle name="원_0111해양수산부등명기제작_2003-04행자부-전기(신원)_05년07월월남참전-성남문화기계 2" xfId="3643"/>
    <cellStyle name="원_0111해양수산부등명기제작_2003-04행자부-전기(신원)_2005자기통행-전송" xfId="1590"/>
    <cellStyle name="원_0111해양수산부등명기제작_2003-04행자부-전기(신원)_2005자기통행-전송 2" xfId="3644"/>
    <cellStyle name="원_0111해양수산부등명기제작_2003-04행자부-전기(신원)_성남아트센터-무대조명장치" xfId="1591"/>
    <cellStyle name="원_0111해양수산부등명기제작_2003-04행자부-전기(신원)_성남아트센터-무대조명장치 2" xfId="3645"/>
    <cellStyle name="원_0111해양수산부등명기제작_2004-06한국은행강원본부-화폐전시실(최종)" xfId="1592"/>
    <cellStyle name="원_0111해양수산부등명기제작_2004-06한국은행강원본부-화폐전시실(최종) 2" xfId="3646"/>
    <cellStyle name="원_0111해양수산부등명기제작_경주-길우전기세계캐릭터" xfId="1593"/>
    <cellStyle name="원_0111해양수산부등명기제작_경주-길우전기세계캐릭터 2" xfId="3647"/>
    <cellStyle name="원_0111해양수산부등명기제작_미래공감-공사정산" xfId="1594"/>
    <cellStyle name="원_0111해양수산부등명기제작_미래공감-공사정산 2" xfId="3648"/>
    <cellStyle name="원_0111핸디소프트-전자표준문서시스템" xfId="1595"/>
    <cellStyle name="원_0111핸디소프트-전자표준문서시스템 2" xfId="3649"/>
    <cellStyle name="원_0111핸디소프트-전자표준문서시스템_2003-03메트릭스-동해선정산" xfId="1596"/>
    <cellStyle name="원_0111핸디소프트-전자표준문서시스템_2003-03메트릭스-동해선정산 2" xfId="3650"/>
    <cellStyle name="원_0111핸디소프트-전자표준문서시스템_2003-03메트릭스-동해선정산_05년02월과학기술원-LCHE(설치)" xfId="1597"/>
    <cellStyle name="원_0111핸디소프트-전자표준문서시스템_2003-03메트릭스-동해선정산_05년02월과학기술원-LCHE(설치) 2" xfId="3651"/>
    <cellStyle name="원_0111핸디소프트-전자표준문서시스템_2003-03메트릭스-동해선정산_05년07월성남-월남참전(설치)" xfId="1598"/>
    <cellStyle name="원_0111핸디소프트-전자표준문서시스템_2003-03메트릭스-동해선정산_05년07월성남-월남참전(설치) 2" xfId="3652"/>
    <cellStyle name="원_0111핸디소프트-전자표준문서시스템_2003-03메트릭스-동해선정산_05년07월월남참전-성남문화기계" xfId="1599"/>
    <cellStyle name="원_0111핸디소프트-전자표준문서시스템_2003-03메트릭스-동해선정산_05년07월월남참전-성남문화기계 2" xfId="3653"/>
    <cellStyle name="원_0111핸디소프트-전자표준문서시스템_2003-03메트릭스-동해선정산_2005자기통행-전송" xfId="1600"/>
    <cellStyle name="원_0111핸디소프트-전자표준문서시스템_2003-03메트릭스-동해선정산_2005자기통행-전송 2" xfId="3654"/>
    <cellStyle name="원_0111핸디소프트-전자표준문서시스템_2003-03메트릭스-동해선정산_성남아트센터-무대조명장치" xfId="1601"/>
    <cellStyle name="원_0111핸디소프트-전자표준문서시스템_2003-03메트릭스-동해선정산_성남아트센터-무대조명장치 2" xfId="3655"/>
    <cellStyle name="원_0111핸디소프트-전자표준문서시스템_2003-04행자부-전기(신원)" xfId="1602"/>
    <cellStyle name="원_0111핸디소프트-전자표준문서시스템_2003-04행자부-전기(신원) 2" xfId="3656"/>
    <cellStyle name="원_0111핸디소프트-전자표준문서시스템_2003-04행자부-전기(신원)_05년02월과학기술원-LCHE(설치)" xfId="1603"/>
    <cellStyle name="원_0111핸디소프트-전자표준문서시스템_2003-04행자부-전기(신원)_05년02월과학기술원-LCHE(설치) 2" xfId="3657"/>
    <cellStyle name="원_0111핸디소프트-전자표준문서시스템_2003-04행자부-전기(신원)_05년07월성남-월남참전(설치)" xfId="1604"/>
    <cellStyle name="원_0111핸디소프트-전자표준문서시스템_2003-04행자부-전기(신원)_05년07월성남-월남참전(설치) 2" xfId="3658"/>
    <cellStyle name="원_0111핸디소프트-전자표준문서시스템_2003-04행자부-전기(신원)_05년07월월남참전-성남문화기계" xfId="1605"/>
    <cellStyle name="원_0111핸디소프트-전자표준문서시스템_2003-04행자부-전기(신원)_05년07월월남참전-성남문화기계 2" xfId="3659"/>
    <cellStyle name="원_0111핸디소프트-전자표준문서시스템_2003-04행자부-전기(신원)_2005자기통행-전송" xfId="1606"/>
    <cellStyle name="원_0111핸디소프트-전자표준문서시스템_2003-04행자부-전기(신원)_2005자기통행-전송 2" xfId="3660"/>
    <cellStyle name="원_0111핸디소프트-전자표준문서시스템_2003-04행자부-전기(신원)_성남아트센터-무대조명장치" xfId="1607"/>
    <cellStyle name="원_0111핸디소프트-전자표준문서시스템_2003-04행자부-전기(신원)_성남아트센터-무대조명장치 2" xfId="3661"/>
    <cellStyle name="원_0111핸디소프트-전자표준문서시스템_2004-06한국은행강원본부-화폐전시실(최종)" xfId="1608"/>
    <cellStyle name="원_0111핸디소프트-전자표준문서시스템_2004-06한국은행강원본부-화폐전시실(최종) 2" xfId="3662"/>
    <cellStyle name="원_0111핸디소프트-전자표준문서시스템_경주-길우전기세계캐릭터" xfId="1609"/>
    <cellStyle name="원_0111핸디소프트-전자표준문서시스템_경주-길우전기세계캐릭터 2" xfId="3663"/>
    <cellStyle name="원_0111핸디소프트-전자표준문서시스템_미래공감-공사정산" xfId="1610"/>
    <cellStyle name="원_0111핸디소프트-전자표준문서시스템_미래공감-공사정산 2" xfId="3664"/>
    <cellStyle name="원_0112금감원사무자동화시스템" xfId="1611"/>
    <cellStyle name="원_0112금감원사무자동화시스템 2" xfId="3665"/>
    <cellStyle name="원_0112금감원사무자동화시스템_2003-03메트릭스-동해선정산" xfId="1612"/>
    <cellStyle name="원_0112금감원사무자동화시스템_2003-03메트릭스-동해선정산 2" xfId="3666"/>
    <cellStyle name="원_0112금감원사무자동화시스템_2003-03메트릭스-동해선정산_05년02월과학기술원-LCHE(설치)" xfId="1613"/>
    <cellStyle name="원_0112금감원사무자동화시스템_2003-03메트릭스-동해선정산_05년02월과학기술원-LCHE(설치) 2" xfId="3667"/>
    <cellStyle name="원_0112금감원사무자동화시스템_2003-03메트릭스-동해선정산_05년07월성남-월남참전(설치)" xfId="1614"/>
    <cellStyle name="원_0112금감원사무자동화시스템_2003-03메트릭스-동해선정산_05년07월성남-월남참전(설치) 2" xfId="3668"/>
    <cellStyle name="원_0112금감원사무자동화시스템_2003-03메트릭스-동해선정산_05년07월월남참전-성남문화기계" xfId="1615"/>
    <cellStyle name="원_0112금감원사무자동화시스템_2003-03메트릭스-동해선정산_05년07월월남참전-성남문화기계 2" xfId="3669"/>
    <cellStyle name="원_0112금감원사무자동화시스템_2003-03메트릭스-동해선정산_2005자기통행-전송" xfId="1616"/>
    <cellStyle name="원_0112금감원사무자동화시스템_2003-03메트릭스-동해선정산_2005자기통행-전송 2" xfId="3670"/>
    <cellStyle name="원_0112금감원사무자동화시스템_2003-03메트릭스-동해선정산_성남아트센터-무대조명장치" xfId="1617"/>
    <cellStyle name="원_0112금감원사무자동화시스템_2003-03메트릭스-동해선정산_성남아트센터-무대조명장치 2" xfId="3671"/>
    <cellStyle name="원_0112금감원사무자동화시스템_2003-04행자부-전기(신원)" xfId="1618"/>
    <cellStyle name="원_0112금감원사무자동화시스템_2003-04행자부-전기(신원) 2" xfId="3672"/>
    <cellStyle name="원_0112금감원사무자동화시스템_2003-04행자부-전기(신원)_05년02월과학기술원-LCHE(설치)" xfId="1619"/>
    <cellStyle name="원_0112금감원사무자동화시스템_2003-04행자부-전기(신원)_05년02월과학기술원-LCHE(설치) 2" xfId="3673"/>
    <cellStyle name="원_0112금감원사무자동화시스템_2003-04행자부-전기(신원)_05년07월성남-월남참전(설치)" xfId="1620"/>
    <cellStyle name="원_0112금감원사무자동화시스템_2003-04행자부-전기(신원)_05년07월성남-월남참전(설치) 2" xfId="3674"/>
    <cellStyle name="원_0112금감원사무자동화시스템_2003-04행자부-전기(신원)_05년07월월남참전-성남문화기계" xfId="1621"/>
    <cellStyle name="원_0112금감원사무자동화시스템_2003-04행자부-전기(신원)_05년07월월남참전-성남문화기계 2" xfId="3675"/>
    <cellStyle name="원_0112금감원사무자동화시스템_2003-04행자부-전기(신원)_2005자기통행-전송" xfId="1622"/>
    <cellStyle name="원_0112금감원사무자동화시스템_2003-04행자부-전기(신원)_2005자기통행-전송 2" xfId="3676"/>
    <cellStyle name="원_0112금감원사무자동화시스템_2003-04행자부-전기(신원)_성남아트센터-무대조명장치" xfId="1623"/>
    <cellStyle name="원_0112금감원사무자동화시스템_2003-04행자부-전기(신원)_성남아트센터-무대조명장치 2" xfId="3677"/>
    <cellStyle name="원_0112금감원사무자동화시스템_2004-06한국은행강원본부-화폐전시실(최종)" xfId="1624"/>
    <cellStyle name="원_0112금감원사무자동화시스템_2004-06한국은행강원본부-화폐전시실(최종) 2" xfId="3678"/>
    <cellStyle name="원_0112금감원사무자동화시스템_경주-길우전기세계캐릭터" xfId="1625"/>
    <cellStyle name="원_0112금감원사무자동화시스템_경주-길우전기세계캐릭터 2" xfId="3679"/>
    <cellStyle name="원_0112금감원사무자동화시스템_미래공감-공사정산" xfId="1626"/>
    <cellStyle name="원_0112금감원사무자동화시스템_미래공감-공사정산 2" xfId="3680"/>
    <cellStyle name="원_0112수도권매립지SW원가" xfId="1627"/>
    <cellStyle name="원_0112수도권매립지SW원가 2" xfId="3681"/>
    <cellStyle name="원_0112수도권매립지SW원가_2003-03메트릭스-동해선정산" xfId="1628"/>
    <cellStyle name="원_0112수도권매립지SW원가_2003-03메트릭스-동해선정산 2" xfId="3682"/>
    <cellStyle name="원_0112수도권매립지SW원가_2003-03메트릭스-동해선정산_05년02월과학기술원-LCHE(설치)" xfId="1629"/>
    <cellStyle name="원_0112수도권매립지SW원가_2003-03메트릭스-동해선정산_05년02월과학기술원-LCHE(설치) 2" xfId="3683"/>
    <cellStyle name="원_0112수도권매립지SW원가_2003-03메트릭스-동해선정산_05년07월성남-월남참전(설치)" xfId="1630"/>
    <cellStyle name="원_0112수도권매립지SW원가_2003-03메트릭스-동해선정산_05년07월성남-월남참전(설치) 2" xfId="3684"/>
    <cellStyle name="원_0112수도권매립지SW원가_2003-03메트릭스-동해선정산_05년07월월남참전-성남문화기계" xfId="1631"/>
    <cellStyle name="원_0112수도권매립지SW원가_2003-03메트릭스-동해선정산_05년07월월남참전-성남문화기계 2" xfId="3685"/>
    <cellStyle name="원_0112수도권매립지SW원가_2003-03메트릭스-동해선정산_2005자기통행-전송" xfId="1632"/>
    <cellStyle name="원_0112수도권매립지SW원가_2003-03메트릭스-동해선정산_2005자기통행-전송 2" xfId="3686"/>
    <cellStyle name="원_0112수도권매립지SW원가_2003-03메트릭스-동해선정산_성남아트센터-무대조명장치" xfId="1633"/>
    <cellStyle name="원_0112수도권매립지SW원가_2003-03메트릭스-동해선정산_성남아트센터-무대조명장치 2" xfId="3687"/>
    <cellStyle name="원_0112수도권매립지SW원가_2003-04행자부-전기(신원)" xfId="1634"/>
    <cellStyle name="원_0112수도권매립지SW원가_2003-04행자부-전기(신원) 2" xfId="3688"/>
    <cellStyle name="원_0112수도권매립지SW원가_2003-04행자부-전기(신원)_05년02월과학기술원-LCHE(설치)" xfId="1635"/>
    <cellStyle name="원_0112수도권매립지SW원가_2003-04행자부-전기(신원)_05년02월과학기술원-LCHE(설치) 2" xfId="3689"/>
    <cellStyle name="원_0112수도권매립지SW원가_2003-04행자부-전기(신원)_2005자기통행-전송" xfId="1636"/>
    <cellStyle name="원_0112수도권매립지SW원가_2003-04행자부-전기(신원)_2005자기통행-전송 2" xfId="3690"/>
    <cellStyle name="원_0112수도권매립지SW원가_2004-06한국은행강원본부-화폐전시실(최종)" xfId="1637"/>
    <cellStyle name="원_0112수도권매립지SW원가_2004-06한국은행강원본부-화폐전시실(최종) 2" xfId="3691"/>
    <cellStyle name="원_0112수도권매립지SW원가_경주-길우전기세계캐릭터" xfId="1638"/>
    <cellStyle name="원_0112수도권매립지SW원가_경주-길우전기세계캐릭터 2" xfId="3692"/>
    <cellStyle name="원_0112수도권매립지SW원가_미래공감-공사정산" xfId="1639"/>
    <cellStyle name="원_0112수도권매립지SW원가_미래공감-공사정산 2" xfId="3693"/>
    <cellStyle name="원_0112중고원-HRD종합정보망구축(完)" xfId="1640"/>
    <cellStyle name="원_0112중고원-HRD종합정보망구축(完) 2" xfId="3694"/>
    <cellStyle name="원_0112중고원-HRD종합정보망구축(完)_2004-06한국은행강원본부-화폐전시실(최종)" xfId="1641"/>
    <cellStyle name="원_0112중고원-HRD종합정보망구축(完)_2004-06한국은행강원본부-화폐전시실(최종) 2" xfId="3695"/>
    <cellStyle name="원_0201종합예술회관의자제작설치-1" xfId="1642"/>
    <cellStyle name="원_0201종합예술회관의자제작설치-1 2" xfId="3696"/>
    <cellStyle name="원_0201종합예술회관의자제작설치-1_2004-06한국은행강원본부-화폐전시실(최종)" xfId="1643"/>
    <cellStyle name="원_0201종합예술회관의자제작설치-1_2004-06한국은행강원본부-화폐전시실(최종) 2" xfId="3697"/>
    <cellStyle name="원_0202마사회근무복" xfId="1644"/>
    <cellStyle name="원_0202마사회근무복 2" xfId="3698"/>
    <cellStyle name="원_0202마사회근무복_2004-06한국은행강원본부-화폐전시실(최종)" xfId="1645"/>
    <cellStyle name="원_0202마사회근무복_2004-06한국은행강원본부-화폐전시실(최종) 2" xfId="3699"/>
    <cellStyle name="원_0202부경교재-승강칠판" xfId="1646"/>
    <cellStyle name="원_0202부경교재-승강칠판 2" xfId="3700"/>
    <cellStyle name="원_0202부경교재-승강칠판_2004-06한국은행강원본부-화폐전시실(최종)" xfId="1647"/>
    <cellStyle name="원_0202부경교재-승강칠판_2004-06한국은행강원본부-화폐전시실(최종) 2" xfId="3701"/>
    <cellStyle name="원_0204한국석묘납골함-1규격" xfId="1648"/>
    <cellStyle name="원_0204한국석묘납골함-1규격 2" xfId="3702"/>
    <cellStyle name="원_0204한국석묘납골함-1규격_2004-06한국은행강원본부-화폐전시실(최종)" xfId="1649"/>
    <cellStyle name="원_0204한국석묘납골함-1규격_2004-06한국은행강원본부-화폐전시실(최종) 2" xfId="3703"/>
    <cellStyle name="원_0206금감원금융정보교환망재구축" xfId="1650"/>
    <cellStyle name="원_0206금감원금융정보교환망재구축 2" xfId="3704"/>
    <cellStyle name="원_0206금감원금융정보교환망재구축_2004-06한국은행강원본부-화폐전시실(최종)" xfId="1651"/>
    <cellStyle name="원_0206금감원금융정보교환망재구축_2004-06한국은행강원본부-화폐전시실(최종) 2" xfId="3705"/>
    <cellStyle name="원_0206정통부수납장표기기제작설치" xfId="1652"/>
    <cellStyle name="원_0206정통부수납장표기기제작설치 2" xfId="3706"/>
    <cellStyle name="원_0206정통부수납장표기기제작설치_2004-06한국은행강원본부-화폐전시실(최종)" xfId="1653"/>
    <cellStyle name="원_0206정통부수납장표기기제작설치_2004-06한국은행강원본부-화폐전시실(최종) 2" xfId="3707"/>
    <cellStyle name="원_0207담배인삼공사-담요" xfId="1654"/>
    <cellStyle name="원_0207담배인삼공사-담요 2" xfId="3708"/>
    <cellStyle name="원_0207담배인삼공사-담요_2004-06한국은행강원본부-화폐전시실(최종)" xfId="1655"/>
    <cellStyle name="원_0207담배인삼공사-담요_2004-06한국은행강원본부-화폐전시실(최종) 2" xfId="3709"/>
    <cellStyle name="원_0208레비텍-다층여과기설계변경" xfId="1656"/>
    <cellStyle name="원_0208레비텍-다층여과기설계변경 2" xfId="3710"/>
    <cellStyle name="원_0208레비텍-다층여과기설계변경_2004-06한국은행강원본부-화폐전시실(최종)" xfId="1657"/>
    <cellStyle name="원_0208레비텍-다층여과기설계변경_2004-06한국은행강원본부-화폐전시실(최종) 2" xfId="3711"/>
    <cellStyle name="원_0209이산화염소발생기-설치(50K)" xfId="1658"/>
    <cellStyle name="원_0209이산화염소발생기-설치(50K) 2" xfId="3712"/>
    <cellStyle name="원_0209이산화염소발생기-설치(50K)_2004-06한국은행강원본부-화폐전시실(최종)" xfId="1659"/>
    <cellStyle name="원_0209이산화염소발생기-설치(50K)_2004-06한국은행강원본부-화폐전시실(최종) 2" xfId="3713"/>
    <cellStyle name="원_0210현대정보기술-TD이중계" xfId="1660"/>
    <cellStyle name="원_0210현대정보기술-TD이중계 2" xfId="3714"/>
    <cellStyle name="원_0210현대정보기술-TD이중계_2004-06한국은행강원본부-화폐전시실(최종)" xfId="1661"/>
    <cellStyle name="원_0210현대정보기술-TD이중계_2004-06한국은행강원본부-화폐전시실(최종) 2" xfId="3715"/>
    <cellStyle name="원_0211조달청-#1대북지원사업정산(1월7일)" xfId="1662"/>
    <cellStyle name="원_0211조달청-#1대북지원사업정산(1월7일) 2" xfId="3716"/>
    <cellStyle name="원_0211조달청-#1대북지원사업정산(1월7일)_2004-06한국은행강원본부-화폐전시실(최종)" xfId="1663"/>
    <cellStyle name="원_0211조달청-#1대북지원사업정산(1월7일)_2004-06한국은행강원본부-화폐전시실(최종) 2" xfId="3717"/>
    <cellStyle name="원_0212금감원-법규정보시스템(完)" xfId="1664"/>
    <cellStyle name="원_0212금감원-법규정보시스템(完) 2" xfId="3718"/>
    <cellStyle name="원_0212금감원-법규정보시스템(完)_2003-03메트릭스-동해선정산" xfId="1665"/>
    <cellStyle name="원_0212금감원-법규정보시스템(完)_2003-03메트릭스-동해선정산 2" xfId="3719"/>
    <cellStyle name="원_0212금감원-법규정보시스템(完)_2003-03메트릭스-동해선정산_05년02월과학기술원-LCHE(설치)" xfId="1666"/>
    <cellStyle name="원_0212금감원-법규정보시스템(完)_2003-03메트릭스-동해선정산_05년02월과학기술원-LCHE(설치) 2" xfId="3720"/>
    <cellStyle name="원_0212금감원-법규정보시스템(完)_2003-03메트릭스-동해선정산_05년07월성남-월남참전(설치)" xfId="1667"/>
    <cellStyle name="원_0212금감원-법규정보시스템(完)_2003-03메트릭스-동해선정산_05년07월성남-월남참전(설치) 2" xfId="3721"/>
    <cellStyle name="원_0212금감원-법규정보시스템(完)_2003-03메트릭스-동해선정산_05년07월월남참전-성남문화기계" xfId="1668"/>
    <cellStyle name="원_0212금감원-법규정보시스템(完)_2003-03메트릭스-동해선정산_05년07월월남참전-성남문화기계 2" xfId="3722"/>
    <cellStyle name="원_0212금감원-법규정보시스템(完)_2003-03메트릭스-동해선정산_2005자기통행-전송" xfId="1669"/>
    <cellStyle name="원_0212금감원-법규정보시스템(完)_2003-03메트릭스-동해선정산_2005자기통행-전송 2" xfId="3723"/>
    <cellStyle name="원_0212금감원-법규정보시스템(完)_2003-03메트릭스-동해선정산_성남아트센터-무대조명장치" xfId="1670"/>
    <cellStyle name="원_0212금감원-법규정보시스템(完)_2003-03메트릭스-동해선정산_성남아트센터-무대조명장치 2" xfId="3724"/>
    <cellStyle name="원_0212금감원-법규정보시스템(完)_2003-04행자부-전기(신원)" xfId="1671"/>
    <cellStyle name="원_0212금감원-법규정보시스템(完)_2003-04행자부-전기(신원) 2" xfId="3725"/>
    <cellStyle name="원_0212금감원-법규정보시스템(完)_2003-04행자부-전기(신원)_05년02월과학기술원-LCHE(설치)" xfId="1672"/>
    <cellStyle name="원_0212금감원-법규정보시스템(完)_2003-04행자부-전기(신원)_05년02월과학기술원-LCHE(설치) 2" xfId="3726"/>
    <cellStyle name="원_0212금감원-법규정보시스템(完)_2003-04행자부-전기(신원)_05년07월성남-월남참전(설치)" xfId="1673"/>
    <cellStyle name="원_0212금감원-법규정보시스템(完)_2003-04행자부-전기(신원)_05년07월성남-월남참전(설치) 2" xfId="3727"/>
    <cellStyle name="원_0212금감원-법규정보시스템(完)_2003-04행자부-전기(신원)_05년07월월남참전-성남문화기계" xfId="1674"/>
    <cellStyle name="원_0212금감원-법규정보시스템(完)_2003-04행자부-전기(신원)_05년07월월남참전-성남문화기계 2" xfId="3728"/>
    <cellStyle name="원_0212금감원-법규정보시스템(完)_2003-04행자부-전기(신원)_2005자기통행-전송" xfId="1675"/>
    <cellStyle name="원_0212금감원-법규정보시스템(完)_2003-04행자부-전기(신원)_2005자기통행-전송 2" xfId="3729"/>
    <cellStyle name="원_0212금감원-법규정보시스템(完)_2003-04행자부-전기(신원)_성남아트센터-무대조명장치" xfId="1676"/>
    <cellStyle name="원_0212금감원-법규정보시스템(完)_2003-04행자부-전기(신원)_성남아트센터-무대조명장치 2" xfId="3730"/>
    <cellStyle name="원_0212금감원-법규정보시스템(完)_2004-06한국은행강원본부-화폐전시실(최종)" xfId="1677"/>
    <cellStyle name="원_0212금감원-법규정보시스템(完)_2004-06한국은행강원본부-화폐전시실(최종) 2" xfId="3731"/>
    <cellStyle name="원_0212금감원-법규정보시스템(完)_경주-길우전기세계캐릭터" xfId="1678"/>
    <cellStyle name="원_0212금감원-법규정보시스템(完)_경주-길우전기세계캐릭터 2" xfId="3732"/>
    <cellStyle name="원_0212금감원-법규정보시스템(完)_미래공감-공사정산" xfId="1679"/>
    <cellStyle name="원_0212금감원-법규정보시스템(完)_미래공감-공사정산 2" xfId="3733"/>
    <cellStyle name="원_0301교통방송-CCTV유지보수" xfId="1680"/>
    <cellStyle name="원_0301교통방송-CCTV유지보수 2" xfId="3734"/>
    <cellStyle name="원_0301교통방송-CCTV유지보수_2004-06한국은행강원본부-화폐전시실(최종)" xfId="1681"/>
    <cellStyle name="원_0301교통방송-CCTV유지보수_2004-06한국은행강원본부-화폐전시실(최종) 2" xfId="3735"/>
    <cellStyle name="원_0302인천경찰청-무인단속기위탁관리" xfId="1682"/>
    <cellStyle name="원_0302인천경찰청-무인단속기위탁관리 2" xfId="3736"/>
    <cellStyle name="원_0302인천경찰청-무인단속기위탁관리_2004-06한국은행강원본부-화폐전시실(최종)" xfId="1683"/>
    <cellStyle name="원_0302인천경찰청-무인단속기위탁관리_2004-06한국은행강원본부-화폐전시실(최종) 2" xfId="3737"/>
    <cellStyle name="원_0302조달청-대북지원2차(안성연)" xfId="1684"/>
    <cellStyle name="원_0302조달청-대북지원2차(안성연) 2" xfId="3738"/>
    <cellStyle name="원_0302조달청-대북지원2차(안성연)_2004-06한국은행강원본부-화폐전시실(최종)" xfId="1685"/>
    <cellStyle name="원_0302조달청-대북지원2차(안성연)_2004-06한국은행강원본부-화폐전시실(최종) 2" xfId="3739"/>
    <cellStyle name="원_0302조달청-대북지원2차(최수현)" xfId="1686"/>
    <cellStyle name="원_0302조달청-대북지원2차(최수현) 2" xfId="3740"/>
    <cellStyle name="원_0302조달청-대북지원2차(최수현)_2004-06한국은행강원본부-화폐전시실(최종)" xfId="1687"/>
    <cellStyle name="원_0302조달청-대북지원2차(최수현)_2004-06한국은행강원본부-화폐전시실(최종) 2" xfId="3741"/>
    <cellStyle name="원_0302표준문서-쌍용정보통신(신)" xfId="1688"/>
    <cellStyle name="원_0302표준문서-쌍용정보통신(신) 2" xfId="3742"/>
    <cellStyle name="원_0302표준문서-쌍용정보통신(신)_2004-06한국은행강원본부-화폐전시실(최종)" xfId="1689"/>
    <cellStyle name="원_0302표준문서-쌍용정보통신(신)_2004-06한국은행강원본부-화폐전시실(최종) 2" xfId="3743"/>
    <cellStyle name="원_0304소프트파워-정부표준전자문서시스템" xfId="1690"/>
    <cellStyle name="원_0304소프트파워-정부표준전자문서시스템 2" xfId="3744"/>
    <cellStyle name="원_0304소프트파워-정부표준전자문서시스템(完)" xfId="1691"/>
    <cellStyle name="원_0304소프트파워-정부표준전자문서시스템(完) 2" xfId="3745"/>
    <cellStyle name="원_0304소프트파워-정부표준전자문서시스템(完)_2004-06한국은행강원본부-화폐전시실(최종)" xfId="1692"/>
    <cellStyle name="원_0304소프트파워-정부표준전자문서시스템(完)_2004-06한국은행강원본부-화폐전시실(최종) 2" xfId="3746"/>
    <cellStyle name="원_0304소프트파워-정부표준전자문서시스템_2004-06한국은행강원본부-화폐전시실(최종)" xfId="1693"/>
    <cellStyle name="원_0304소프트파워-정부표준전자문서시스템_2004-06한국은행강원본부-화폐전시실(최종) 2" xfId="3747"/>
    <cellStyle name="원_0304철도청-주변환장치-1" xfId="1694"/>
    <cellStyle name="원_0304철도청-주변환장치-1 2" xfId="3748"/>
    <cellStyle name="원_0304철도청-주변환장치-1_2004-06한국은행강원본부-화폐전시실(최종)" xfId="1695"/>
    <cellStyle name="원_0304철도청-주변환장치-1_2004-06한국은행강원본부-화폐전시실(최종) 2" xfId="3749"/>
    <cellStyle name="원_0305금감원-금융통계정보시스템구축(完)" xfId="1696"/>
    <cellStyle name="원_0305금감원-금융통계정보시스템구축(完) 2" xfId="3750"/>
    <cellStyle name="원_0305금감원-금융통계정보시스템구축(完)_2004-06한국은행강원본부-화폐전시실(최종)" xfId="1697"/>
    <cellStyle name="원_0305금감원-금융통계정보시스템구축(完)_2004-06한국은행강원본부-화폐전시실(최종) 2" xfId="3751"/>
    <cellStyle name="원_0305제낭조합-면범포지" xfId="1698"/>
    <cellStyle name="원_0305제낭조합-면범포지 2" xfId="3752"/>
    <cellStyle name="원_0305제낭조합-면범포지_2004-06한국은행강원본부-화폐전시실(최종)" xfId="1699"/>
    <cellStyle name="원_0305제낭조합-면범포지_2004-06한국은행강원본부-화폐전시실(최종) 2" xfId="3753"/>
    <cellStyle name="원_0306제낭공업협동조합-면범포지원단(경비까지)" xfId="1700"/>
    <cellStyle name="원_0306제낭공업협동조합-면범포지원단(경비까지) 2" xfId="3754"/>
    <cellStyle name="원_0306제낭공업협동조합-면범포지원단(경비까지)_2004-06한국은행강원본부-화폐전시실(최종)" xfId="1701"/>
    <cellStyle name="원_0306제낭공업협동조합-면범포지원단(경비까지)_2004-06한국은행강원본부-화폐전시실(최종) 2" xfId="3755"/>
    <cellStyle name="원_0307경찰청-무인교통단속표준SW개발용역(完)" xfId="1702"/>
    <cellStyle name="원_0307경찰청-무인교통단속표준SW개발용역(完) 2" xfId="3756"/>
    <cellStyle name="원_0307경찰청-무인교통단속표준SW개발용역(完)_2004-06한국은행강원본부-화폐전시실(최종)" xfId="1703"/>
    <cellStyle name="원_0307경찰청-무인교통단속표준SW개발용역(完)_2004-06한국은행강원본부-화폐전시실(최종) 2" xfId="3757"/>
    <cellStyle name="원_0308조달청-#8대북지원사업정산" xfId="1704"/>
    <cellStyle name="원_0308조달청-#8대북지원사업정산 2" xfId="3758"/>
    <cellStyle name="원_0308조달청-#8대북지원사업정산_2004-06한국은행강원본부-화폐전시실(최종)" xfId="1705"/>
    <cellStyle name="원_0308조달청-#8대북지원사업정산_2004-06한국은행강원본부-화폐전시실(최종) 2" xfId="3759"/>
    <cellStyle name="원_0309두합크린텍-설치원가" xfId="1706"/>
    <cellStyle name="원_0309두합크린텍-설치원가 2" xfId="3760"/>
    <cellStyle name="원_0309두합크린텍-설치원가_2004-06한국은행강원본부-화폐전시실(최종)" xfId="1707"/>
    <cellStyle name="원_0309두합크린텍-설치원가_2004-06한국은행강원본부-화폐전시실(최종) 2" xfId="3761"/>
    <cellStyle name="원_0309조달청-#9대북지원사업정산" xfId="1708"/>
    <cellStyle name="원_0309조달청-#9대북지원사업정산 2" xfId="3762"/>
    <cellStyle name="원_0309조달청-#9대북지원사업정산_2004-06한국은행강원본부-화폐전시실(최종)" xfId="1709"/>
    <cellStyle name="원_0309조달청-#9대북지원사업정산_2004-06한국은행강원본부-화폐전시실(최종) 2" xfId="3763"/>
    <cellStyle name="원_0310여주상수도-탈수기(유천ENG)" xfId="1710"/>
    <cellStyle name="원_0310여주상수도-탈수기(유천ENG) 2" xfId="3764"/>
    <cellStyle name="원_0310여주상수도-탈수기(유천ENG)_2004-06한국은행강원본부-화폐전시실(최종)" xfId="1711"/>
    <cellStyle name="원_0310여주상수도-탈수기(유천ENG)_2004-06한국은행강원본부-화폐전시실(최종) 2" xfId="3765"/>
    <cellStyle name="원_0311대기해양작업시간" xfId="1712"/>
    <cellStyle name="원_0311대기해양작업시간 2" xfId="3766"/>
    <cellStyle name="원_0311대기해양작업시간_2004-06한국은행강원본부-화폐전시실(최종)" xfId="1713"/>
    <cellStyle name="원_0311대기해양작업시간_2004-06한국은행강원본부-화폐전시실(최종) 2" xfId="3767"/>
    <cellStyle name="원_0311대기해양중형등명기" xfId="1714"/>
    <cellStyle name="원_0311대기해양중형등명기 2" xfId="3768"/>
    <cellStyle name="원_0311대기해양중형등명기_2004-06한국은행강원본부-화폐전시실(최종)" xfId="1715"/>
    <cellStyle name="원_0311대기해양중형등명기_2004-06한국은행강원본부-화폐전시실(최종) 2" xfId="3769"/>
    <cellStyle name="원_0312국민체육진흥공단-전기부문" xfId="1716"/>
    <cellStyle name="원_0312국민체육진흥공단-전기부문 2" xfId="3770"/>
    <cellStyle name="원_0312국민체육진흥공단-전기부문_2004-06한국은행강원본부-화폐전시실(최종)" xfId="1717"/>
    <cellStyle name="원_0312국민체육진흥공단-전기부문_2004-06한국은행강원본부-화폐전시실(최종) 2" xfId="3771"/>
    <cellStyle name="원_0312대기해양-중형등명기제작설치" xfId="1718"/>
    <cellStyle name="원_0312대기해양-중형등명기제작설치 2" xfId="3772"/>
    <cellStyle name="원_0312대기해양-중형등명기제작설치_2004-06한국은행강원본부-화폐전시실(최종)" xfId="1719"/>
    <cellStyle name="원_0312대기해양-중형등명기제작설치_2004-06한국은행강원본부-화폐전시실(최종) 2" xfId="3773"/>
    <cellStyle name="원_0312라이준-칼라아스콘4규격" xfId="1720"/>
    <cellStyle name="원_0312라이준-칼라아스콘4규격 2" xfId="3774"/>
    <cellStyle name="원_0312라이준-칼라아스콘4규격_2004-06한국은행강원본부-화폐전시실(최종)" xfId="1721"/>
    <cellStyle name="원_0312라이준-칼라아스콘4규격_2004-06한국은행강원본부-화폐전시실(최종) 2" xfId="3775"/>
    <cellStyle name="원_0401집진기프로그램SW개발비산정" xfId="1722"/>
    <cellStyle name="원_0401집진기프로그램SW개발비산정 2" xfId="3776"/>
    <cellStyle name="원_0401집진기프로그램SW개발비산정_2004-06한국은행강원본부-화폐전시실(최종)" xfId="1723"/>
    <cellStyle name="원_0401집진기프로그램SW개발비산정_2004-06한국은행강원본부-화폐전시실(최종) 2" xfId="3777"/>
    <cellStyle name="원_06월-신화기공-제진기(최종)" xfId="1724"/>
    <cellStyle name="원_090612-2무대기계내역" xfId="1725"/>
    <cellStyle name="원_091202-영광문화예술회관 무대조명 예산서" xfId="1726"/>
    <cellStyle name="원_10년04월단가대비" xfId="1727"/>
    <cellStyle name="원_10년04월단가대비 2" xfId="3778"/>
    <cellStyle name="원_10월수배전반(최종)" xfId="1728"/>
    <cellStyle name="원_10월수배전반(최종) 2" xfId="3779"/>
    <cellStyle name="원_2001-06조달청신성-한냉지형" xfId="1729"/>
    <cellStyle name="원_2001-06조달청신성-한냉지형 2" xfId="3780"/>
    <cellStyle name="원_2001-06조달청신성-한냉지형_2004-06한국은행강원본부-화폐전시실(최종)" xfId="1730"/>
    <cellStyle name="원_2001-06조달청신성-한냉지형_2004-06한국은행강원본부-화폐전시실(최종) 2" xfId="3781"/>
    <cellStyle name="원_2002-03경찰대학-졸업식" xfId="1731"/>
    <cellStyle name="원_2002-03경찰대학-졸업식 2" xfId="3782"/>
    <cellStyle name="원_2002-03경찰대학-졸업식_2003-03메트릭스-동해선정산" xfId="1732"/>
    <cellStyle name="원_2002-03경찰대학-졸업식_2003-03메트릭스-동해선정산 2" xfId="3783"/>
    <cellStyle name="원_2002-03경찰대학-졸업식_2003-03메트릭스-동해선정산_05년02월과학기술원-LCHE(설치)" xfId="1733"/>
    <cellStyle name="원_2002-03경찰대학-졸업식_2003-03메트릭스-동해선정산_05년02월과학기술원-LCHE(설치) 2" xfId="3784"/>
    <cellStyle name="원_2002-03경찰대학-졸업식_2003-03메트릭스-동해선정산_05년07월성남-월남참전(설치)" xfId="1734"/>
    <cellStyle name="원_2002-03경찰대학-졸업식_2003-03메트릭스-동해선정산_05년07월성남-월남참전(설치) 2" xfId="3785"/>
    <cellStyle name="원_2002-03경찰대학-졸업식_2003-03메트릭스-동해선정산_05년07월월남참전-성남문화기계" xfId="1735"/>
    <cellStyle name="원_2002-03경찰대학-졸업식_2003-03메트릭스-동해선정산_05년07월월남참전-성남문화기계 2" xfId="3786"/>
    <cellStyle name="원_2002-03경찰대학-졸업식_2003-03메트릭스-동해선정산_2005자기통행-전송" xfId="1736"/>
    <cellStyle name="원_2002-03경찰대학-졸업식_2003-03메트릭스-동해선정산_2005자기통행-전송 2" xfId="3787"/>
    <cellStyle name="원_2002-03경찰대학-졸업식_2003-03메트릭스-동해선정산_성남아트센터-무대조명장치" xfId="1737"/>
    <cellStyle name="원_2002-03경찰대학-졸업식_2003-03메트릭스-동해선정산_성남아트센터-무대조명장치 2" xfId="3788"/>
    <cellStyle name="원_2002-03경찰대학-졸업식_2003-04행자부-전기(신원)" xfId="1738"/>
    <cellStyle name="원_2002-03경찰대학-졸업식_2003-04행자부-전기(신원) 2" xfId="3789"/>
    <cellStyle name="원_2002-03경찰대학-졸업식_2003-04행자부-전기(신원)_05년02월과학기술원-LCHE(설치)" xfId="1739"/>
    <cellStyle name="원_2002-03경찰대학-졸업식_2003-04행자부-전기(신원)_05년02월과학기술원-LCHE(설치) 2" xfId="3790"/>
    <cellStyle name="원_2002-03경찰대학-졸업식_2003-04행자부-전기(신원)_05년07월성남-월남참전(설치)" xfId="1740"/>
    <cellStyle name="원_2002-03경찰대학-졸업식_2003-04행자부-전기(신원)_05년07월성남-월남참전(설치) 2" xfId="3791"/>
    <cellStyle name="원_2002-03경찰대학-졸업식_2003-04행자부-전기(신원)_05년07월월남참전-성남문화기계" xfId="1741"/>
    <cellStyle name="원_2002-03경찰대학-졸업식_2003-04행자부-전기(신원)_05년07월월남참전-성남문화기계 2" xfId="3792"/>
    <cellStyle name="원_2002-03경찰대학-졸업식_2003-04행자부-전기(신원)_2005자기통행-전송" xfId="1742"/>
    <cellStyle name="원_2002-03경찰대학-졸업식_2003-04행자부-전기(신원)_2005자기통행-전송 2" xfId="3793"/>
    <cellStyle name="원_2002-03경찰대학-졸업식_2003-04행자부-전기(신원)_성남아트센터-무대조명장치" xfId="1743"/>
    <cellStyle name="원_2002-03경찰대학-졸업식_2003-04행자부-전기(신원)_성남아트센터-무대조명장치 2" xfId="3794"/>
    <cellStyle name="원_2002-03경찰대학-졸업식_2004-06한국은행강원본부-화폐전시실(최종)" xfId="1744"/>
    <cellStyle name="원_2002-03경찰대학-졸업식_2004-06한국은행강원본부-화폐전시실(최종) 2" xfId="3795"/>
    <cellStyle name="원_2002-03경찰대학-졸업식_경주-길우전기세계캐릭터" xfId="1745"/>
    <cellStyle name="원_2002-03경찰대학-졸업식_경주-길우전기세계캐릭터 2" xfId="3796"/>
    <cellStyle name="원_2002-03경찰대학-졸업식_미래공감-공사정산" xfId="1746"/>
    <cellStyle name="원_2002-03경찰대학-졸업식_미래공감-공사정산 2" xfId="3797"/>
    <cellStyle name="원_2002-03경찰청-경찰표지장" xfId="1747"/>
    <cellStyle name="원_2002-03경찰청-경찰표지장 2" xfId="3798"/>
    <cellStyle name="원_2002-03경찰청-경찰표지장_2004-06한국은행강원본부-화폐전시실(최종)" xfId="1748"/>
    <cellStyle name="원_2002-03경찰청-경찰표지장_2004-06한국은행강원본부-화폐전시실(최종) 2" xfId="3799"/>
    <cellStyle name="원_2002-03반디-가로등(열주형)" xfId="1749"/>
    <cellStyle name="원_2002-03반디-가로등(열주형) 2" xfId="3800"/>
    <cellStyle name="원_2002-03반디-가로등(열주형)_2004-06한국은행강원본부-화폐전시실(최종)" xfId="1750"/>
    <cellStyle name="원_2002-03반디-가로등(열주형)_2004-06한국은행강원본부-화폐전시실(최종) 2" xfId="3801"/>
    <cellStyle name="원_2002-03신화전자-감지기" xfId="1751"/>
    <cellStyle name="원_2002-03신화전자-감지기 2" xfId="3802"/>
    <cellStyle name="원_2002-03신화전자-감지기_2003-03메트릭스-동해선정산" xfId="1752"/>
    <cellStyle name="원_2002-03신화전자-감지기_2003-03메트릭스-동해선정산 2" xfId="3803"/>
    <cellStyle name="원_2002-03신화전자-감지기_2003-03메트릭스-동해선정산_05년02월과학기술원-LCHE(설치)" xfId="1753"/>
    <cellStyle name="원_2002-03신화전자-감지기_2003-03메트릭스-동해선정산_05년02월과학기술원-LCHE(설치) 2" xfId="3804"/>
    <cellStyle name="원_2002-03신화전자-감지기_2003-03메트릭스-동해선정산_05년07월성남-월남참전(설치)" xfId="1754"/>
    <cellStyle name="원_2002-03신화전자-감지기_2003-03메트릭스-동해선정산_05년07월성남-월남참전(설치) 2" xfId="3805"/>
    <cellStyle name="원_2002-03신화전자-감지기_2003-03메트릭스-동해선정산_05년07월월남참전-성남문화기계" xfId="1755"/>
    <cellStyle name="원_2002-03신화전자-감지기_2003-03메트릭스-동해선정산_05년07월월남참전-성남문화기계 2" xfId="3806"/>
    <cellStyle name="원_2002-03신화전자-감지기_2003-03메트릭스-동해선정산_2005자기통행-전송" xfId="1756"/>
    <cellStyle name="원_2002-03신화전자-감지기_2003-03메트릭스-동해선정산_2005자기통행-전송 2" xfId="3807"/>
    <cellStyle name="원_2002-03신화전자-감지기_2003-03메트릭스-동해선정산_성남아트센터-무대조명장치" xfId="1757"/>
    <cellStyle name="원_2002-03신화전자-감지기_2003-03메트릭스-동해선정산_성남아트센터-무대조명장치 2" xfId="3808"/>
    <cellStyle name="원_2002-03신화전자-감지기_2003-04행자부-전기(신원)" xfId="1758"/>
    <cellStyle name="원_2002-03신화전자-감지기_2003-04행자부-전기(신원) 2" xfId="3809"/>
    <cellStyle name="원_2002-03신화전자-감지기_2003-04행자부-전기(신원)_05년02월과학기술원-LCHE(설치)" xfId="1759"/>
    <cellStyle name="원_2002-03신화전자-감지기_2003-04행자부-전기(신원)_05년02월과학기술원-LCHE(설치) 2" xfId="3810"/>
    <cellStyle name="원_2002-03신화전자-감지기_2003-04행자부-전기(신원)_05년07월성남-월남참전(설치)" xfId="1760"/>
    <cellStyle name="원_2002-03신화전자-감지기_2003-04행자부-전기(신원)_05년07월성남-월남참전(설치) 2" xfId="3811"/>
    <cellStyle name="원_2002-03신화전자-감지기_2003-04행자부-전기(신원)_05년07월월남참전-성남문화기계" xfId="1761"/>
    <cellStyle name="원_2002-03신화전자-감지기_2003-04행자부-전기(신원)_05년07월월남참전-성남문화기계 2" xfId="3812"/>
    <cellStyle name="원_2002-03신화전자-감지기_2003-04행자부-전기(신원)_2005자기통행-전송" xfId="1762"/>
    <cellStyle name="원_2002-03신화전자-감지기_2003-04행자부-전기(신원)_2005자기통행-전송 2" xfId="3813"/>
    <cellStyle name="원_2002-03신화전자-감지기_2003-04행자부-전기(신원)_성남아트센터-무대조명장치" xfId="1763"/>
    <cellStyle name="원_2002-03신화전자-감지기_2003-04행자부-전기(신원)_성남아트센터-무대조명장치 2" xfId="3814"/>
    <cellStyle name="원_2002-03신화전자-감지기_2004-06한국은행강원본부-화폐전시실(최종)" xfId="1764"/>
    <cellStyle name="원_2002-03신화전자-감지기_2004-06한국은행강원본부-화폐전시실(최종) 2" xfId="3815"/>
    <cellStyle name="원_2002-03신화전자-감지기_경주-길우전기세계캐릭터" xfId="1765"/>
    <cellStyle name="원_2002-03신화전자-감지기_경주-길우전기세계캐릭터 2" xfId="3816"/>
    <cellStyle name="원_2002-03신화전자-감지기_미래공감-공사정산" xfId="1766"/>
    <cellStyle name="원_2002-03신화전자-감지기_미래공감-공사정산 2" xfId="3817"/>
    <cellStyle name="원_2002-04강원랜드-슬러트머신" xfId="1767"/>
    <cellStyle name="원_2002-04강원랜드-슬러트머신 2" xfId="3818"/>
    <cellStyle name="원_2002-04강원랜드-슬러트머신_2003-03메트릭스-동해선정산" xfId="1768"/>
    <cellStyle name="원_2002-04강원랜드-슬러트머신_2003-03메트릭스-동해선정산 2" xfId="3819"/>
    <cellStyle name="원_2002-04강원랜드-슬러트머신_2003-03메트릭스-동해선정산_05년02월과학기술원-LCHE(설치)" xfId="1769"/>
    <cellStyle name="원_2002-04강원랜드-슬러트머신_2003-03메트릭스-동해선정산_05년02월과학기술원-LCHE(설치) 2" xfId="3820"/>
    <cellStyle name="원_2002-04강원랜드-슬러트머신_2003-03메트릭스-동해선정산_05년07월성남-월남참전(설치)" xfId="1770"/>
    <cellStyle name="원_2002-04강원랜드-슬러트머신_2003-03메트릭스-동해선정산_05년07월성남-월남참전(설치) 2" xfId="3821"/>
    <cellStyle name="원_2002-04강원랜드-슬러트머신_2003-03메트릭스-동해선정산_05년07월월남참전-성남문화기계" xfId="1771"/>
    <cellStyle name="원_2002-04강원랜드-슬러트머신_2003-03메트릭스-동해선정산_05년07월월남참전-성남문화기계 2" xfId="3822"/>
    <cellStyle name="원_2002-04강원랜드-슬러트머신_2003-03메트릭스-동해선정산_2005자기통행-전송" xfId="1772"/>
    <cellStyle name="원_2002-04강원랜드-슬러트머신_2003-03메트릭스-동해선정산_2005자기통행-전송 2" xfId="3823"/>
    <cellStyle name="원_2002-04강원랜드-슬러트머신_2003-03메트릭스-동해선정산_성남아트센터-무대조명장치" xfId="1773"/>
    <cellStyle name="원_2002-04강원랜드-슬러트머신_2003-03메트릭스-동해선정산_성남아트센터-무대조명장치 2" xfId="3824"/>
    <cellStyle name="원_2002-04강원랜드-슬러트머신_2003-04행자부-전기(신원)" xfId="1774"/>
    <cellStyle name="원_2002-04강원랜드-슬러트머신_2003-04행자부-전기(신원) 2" xfId="3825"/>
    <cellStyle name="원_2002-04강원랜드-슬러트머신_2003-04행자부-전기(신원)_05년02월과학기술원-LCHE(설치)" xfId="1775"/>
    <cellStyle name="원_2002-04강원랜드-슬러트머신_2003-04행자부-전기(신원)_05년02월과학기술원-LCHE(설치) 2" xfId="3826"/>
    <cellStyle name="원_2002-04강원랜드-슬러트머신_2003-04행자부-전기(신원)_05년07월성남-월남참전(설치)" xfId="1776"/>
    <cellStyle name="원_2002-04강원랜드-슬러트머신_2003-04행자부-전기(신원)_05년07월성남-월남참전(설치) 2" xfId="3827"/>
    <cellStyle name="원_2002-04강원랜드-슬러트머신_2003-04행자부-전기(신원)_05년07월월남참전-성남문화기계" xfId="1777"/>
    <cellStyle name="원_2002-04강원랜드-슬러트머신_2003-04행자부-전기(신원)_05년07월월남참전-성남문화기계 2" xfId="3828"/>
    <cellStyle name="원_2002-04강원랜드-슬러트머신_2003-04행자부-전기(신원)_2005자기통행-전송" xfId="1778"/>
    <cellStyle name="원_2002-04강원랜드-슬러트머신_2003-04행자부-전기(신원)_2005자기통행-전송 2" xfId="3829"/>
    <cellStyle name="원_2002-04강원랜드-슬러트머신_2003-04행자부-전기(신원)_성남아트센터-무대조명장치" xfId="1779"/>
    <cellStyle name="원_2002-04강원랜드-슬러트머신_2003-04행자부-전기(신원)_성남아트센터-무대조명장치 2" xfId="3830"/>
    <cellStyle name="원_2002-04강원랜드-슬러트머신_2004-06한국은행강원본부-화폐전시실(최종)" xfId="1780"/>
    <cellStyle name="원_2002-04강원랜드-슬러트머신_2004-06한국은행강원본부-화폐전시실(최종) 2" xfId="3831"/>
    <cellStyle name="원_2002-04강원랜드-슬러트머신_경주-길우전기세계캐릭터" xfId="1781"/>
    <cellStyle name="원_2002-04강원랜드-슬러트머신_경주-길우전기세계캐릭터 2" xfId="3832"/>
    <cellStyle name="원_2002-04강원랜드-슬러트머신_미래공감-공사정산" xfId="1782"/>
    <cellStyle name="원_2002-04강원랜드-슬러트머신_미래공감-공사정산 2" xfId="3833"/>
    <cellStyle name="원_2002-04메가컴-외주무대" xfId="1783"/>
    <cellStyle name="원_2002-04메가컴-외주무대 2" xfId="3834"/>
    <cellStyle name="원_2002-04메가컴-외주무대_2004-06한국은행강원본부-화폐전시실(최종)" xfId="1784"/>
    <cellStyle name="원_2002-04메가컴-외주무대_2004-06한국은행강원본부-화폐전시실(최종) 2" xfId="3835"/>
    <cellStyle name="원_2002-04엘지애드-무대" xfId="1785"/>
    <cellStyle name="원_2002-04엘지애드-무대 2" xfId="3836"/>
    <cellStyle name="원_2002-04엘지애드-무대_2004-06한국은행강원본부-화폐전시실(최종)" xfId="1786"/>
    <cellStyle name="원_2002-04엘지애드-무대_2004-06한국은행강원본부-화폐전시실(최종) 2" xfId="3837"/>
    <cellStyle name="원_2002-05강원랜드-슬러트머신(넥스터)" xfId="1787"/>
    <cellStyle name="원_2002-05강원랜드-슬러트머신(넥스터) 2" xfId="3838"/>
    <cellStyle name="원_2002-05강원랜드-슬러트머신(넥스터)_2004-06한국은행강원본부-화폐전시실(최종)" xfId="1788"/>
    <cellStyle name="원_2002-05강원랜드-슬러트머신(넥스터)_2004-06한국은행강원본부-화폐전시실(최종) 2" xfId="3839"/>
    <cellStyle name="원_2002-05경기경찰청-냉온수기공사" xfId="1789"/>
    <cellStyle name="원_2002-05경기경찰청-냉온수기공사 2" xfId="3840"/>
    <cellStyle name="원_2002-05경기경찰청-냉온수기공사_2004-06한국은행강원본부-화폐전시실(최종)" xfId="1790"/>
    <cellStyle name="원_2002-05경기경찰청-냉온수기공사_2004-06한국은행강원본부-화폐전시실(최종) 2" xfId="3841"/>
    <cellStyle name="원_2002-05대통령비서실-카페트" xfId="1791"/>
    <cellStyle name="원_2002-05대통령비서실-카페트 2" xfId="3842"/>
    <cellStyle name="원_2002-05대통령비서실-카페트_2004-06한국은행강원본부-화폐전시실(최종)" xfId="1792"/>
    <cellStyle name="원_2002-05대통령비서실-카페트_2004-06한국은행강원본부-화폐전시실(최종) 2" xfId="3843"/>
    <cellStyle name="원_2002결과표" xfId="1793"/>
    <cellStyle name="원_2002결과표 2" xfId="3844"/>
    <cellStyle name="원_2002결과표_2003-03메트릭스-동해선정산" xfId="1794"/>
    <cellStyle name="원_2002결과표_2003-03메트릭스-동해선정산 2" xfId="3845"/>
    <cellStyle name="원_2002결과표_2003-03메트릭스-동해선정산_05년02월과학기술원-LCHE(설치)" xfId="1795"/>
    <cellStyle name="원_2002결과표_2003-03메트릭스-동해선정산_05년02월과학기술원-LCHE(설치) 2" xfId="3846"/>
    <cellStyle name="원_2002결과표_2003-03메트릭스-동해선정산_05년07월성남-월남참전(설치)" xfId="1796"/>
    <cellStyle name="원_2002결과표_2003-03메트릭스-동해선정산_05년07월성남-월남참전(설치) 2" xfId="3847"/>
    <cellStyle name="원_2002결과표_2003-03메트릭스-동해선정산_05년07월월남참전-성남문화기계" xfId="1797"/>
    <cellStyle name="원_2002결과표_2003-03메트릭스-동해선정산_05년07월월남참전-성남문화기계 2" xfId="3848"/>
    <cellStyle name="원_2002결과표_2003-03메트릭스-동해선정산_2005자기통행-전송" xfId="1798"/>
    <cellStyle name="원_2002결과표_2003-03메트릭스-동해선정산_2005자기통행-전송 2" xfId="3849"/>
    <cellStyle name="원_2002결과표_2003-03메트릭스-동해선정산_성남아트센터-무대조명장치" xfId="1799"/>
    <cellStyle name="원_2002결과표_2003-03메트릭스-동해선정산_성남아트센터-무대조명장치 2" xfId="3850"/>
    <cellStyle name="원_2002결과표_2003-04행자부-전기(신원)" xfId="1800"/>
    <cellStyle name="원_2002결과표_2003-04행자부-전기(신원) 2" xfId="3851"/>
    <cellStyle name="원_2002결과표_2003-04행자부-전기(신원)_05년02월과학기술원-LCHE(설치)" xfId="1801"/>
    <cellStyle name="원_2002결과표_2003-04행자부-전기(신원)_05년02월과학기술원-LCHE(설치) 2" xfId="3852"/>
    <cellStyle name="원_2002결과표_2003-04행자부-전기(신원)_05년07월성남-월남참전(설치)" xfId="1802"/>
    <cellStyle name="원_2002결과표_2003-04행자부-전기(신원)_05년07월성남-월남참전(설치) 2" xfId="3853"/>
    <cellStyle name="원_2002결과표_2003-04행자부-전기(신원)_05년07월월남참전-성남문화기계" xfId="1803"/>
    <cellStyle name="원_2002결과표_2003-04행자부-전기(신원)_05년07월월남참전-성남문화기계 2" xfId="3854"/>
    <cellStyle name="원_2002결과표_2003-04행자부-전기(신원)_2005자기통행-전송" xfId="1804"/>
    <cellStyle name="원_2002결과표_2003-04행자부-전기(신원)_2005자기통행-전송 2" xfId="3855"/>
    <cellStyle name="원_2002결과표_2003-04행자부-전기(신원)_성남아트센터-무대조명장치" xfId="1805"/>
    <cellStyle name="원_2002결과표_2003-04행자부-전기(신원)_성남아트센터-무대조명장치 2" xfId="3856"/>
    <cellStyle name="원_2002결과표_2004-06한국은행강원본부-화폐전시실(최종)" xfId="1806"/>
    <cellStyle name="원_2002결과표_2004-06한국은행강원본부-화폐전시실(최종) 2" xfId="3857"/>
    <cellStyle name="원_2002결과표_경주-길우전기세계캐릭터" xfId="1807"/>
    <cellStyle name="원_2002결과표_경주-길우전기세계캐릭터 2" xfId="3858"/>
    <cellStyle name="원_2002결과표_미래공감-공사정산" xfId="1808"/>
    <cellStyle name="원_2002결과표_미래공감-공사정산 2" xfId="3859"/>
    <cellStyle name="원_2002결과표1" xfId="1809"/>
    <cellStyle name="원_2002결과표1 2" xfId="3860"/>
    <cellStyle name="원_2002결과표1_2004-06한국은행강원본부-화폐전시실(최종)" xfId="1810"/>
    <cellStyle name="원_2002결과표1_2004-06한국은행강원본부-화폐전시실(최종) 2" xfId="3861"/>
    <cellStyle name="원_2003-01정일사-표창5종" xfId="1811"/>
    <cellStyle name="원_2003-01정일사-표창5종 2" xfId="3862"/>
    <cellStyle name="원_2003-01정일사-표창5종_2004-06한국은행강원본부-화폐전시실(최종)" xfId="1812"/>
    <cellStyle name="원_2003-01정일사-표창5종_2004-06한국은행강원본부-화폐전시실(최종) 2" xfId="3863"/>
    <cellStyle name="원_2003-03메트릭스-동해선정산" xfId="1813"/>
    <cellStyle name="원_2003-03메트릭스-동해선정산 2" xfId="3864"/>
    <cellStyle name="원_2003-03메트릭스-동해선정산_05년02월과학기술원-LCHE(설치)" xfId="1814"/>
    <cellStyle name="원_2003-03메트릭스-동해선정산_05년02월과학기술원-LCHE(설치) 2" xfId="3865"/>
    <cellStyle name="원_2003-03메트릭스-동해선정산_05년07월성남-월남참전(설치)" xfId="1815"/>
    <cellStyle name="원_2003-03메트릭스-동해선정산_05년07월성남-월남참전(설치) 2" xfId="3866"/>
    <cellStyle name="원_2003-03메트릭스-동해선정산_05년07월월남참전-성남문화기계" xfId="1816"/>
    <cellStyle name="원_2003-03메트릭스-동해선정산_05년07월월남참전-성남문화기계 2" xfId="3867"/>
    <cellStyle name="원_2003-03메트릭스-동해선정산_2005자기통행-전송" xfId="1817"/>
    <cellStyle name="원_2003-03메트릭스-동해선정산_2005자기통행-전송 2" xfId="3868"/>
    <cellStyle name="원_2003-03메트릭스-동해선정산_성남아트센터-무대조명장치" xfId="1818"/>
    <cellStyle name="원_2003-03메트릭스-동해선정산_성남아트센터-무대조명장치 2" xfId="3869"/>
    <cellStyle name="원_2003-04행자부-전기(신원)" xfId="1819"/>
    <cellStyle name="원_2003-04행자부-전기(신원) 2" xfId="3870"/>
    <cellStyle name="원_2003-04행자부-전기(신원)_05년02월과학기술원-LCHE(설치)" xfId="1820"/>
    <cellStyle name="원_2003-04행자부-전기(신원)_05년02월과학기술원-LCHE(설치) 2" xfId="3871"/>
    <cellStyle name="원_2003-04행자부-전기(신원)_05년07월성남-월남참전(설치)" xfId="1821"/>
    <cellStyle name="원_2003-04행자부-전기(신원)_05년07월성남-월남참전(설치) 2" xfId="3872"/>
    <cellStyle name="원_2003-04행자부-전기(신원)_05년07월월남참전-성남문화기계" xfId="1822"/>
    <cellStyle name="원_2003-04행자부-전기(신원)_05년07월월남참전-성남문화기계 2" xfId="3873"/>
    <cellStyle name="원_2003-04행자부-전기(신원)_2005자기통행-전송" xfId="1823"/>
    <cellStyle name="원_2003-04행자부-전기(신원)_2005자기통행-전송 2" xfId="3874"/>
    <cellStyle name="원_2003-04행자부-전기(신원)_성남아트센터-무대조명장치" xfId="1824"/>
    <cellStyle name="원_2003-04행자부-전기(신원)_성남아트센터-무대조명장치 2" xfId="3875"/>
    <cellStyle name="원_2003완성공사변경" xfId="1825"/>
    <cellStyle name="원_2003완성공사변경 2" xfId="3876"/>
    <cellStyle name="원_2004-06한국은행강원본부-화폐전시실(최종)" xfId="1826"/>
    <cellStyle name="원_2004-06한국은행강원본부-화폐전시실(최종) 2" xfId="3877"/>
    <cellStyle name="원_2004년완성공사원가경비율(변경최종))" xfId="1827"/>
    <cellStyle name="원_2004년완성공사원가경비율(변경최종)) 2" xfId="3878"/>
    <cellStyle name="원_2004년완성공사원가경비율(조달청미적용)1" xfId="1828"/>
    <cellStyle name="원_2004년완성공사원가경비율(조달청미적용)1 2" xfId="3879"/>
    <cellStyle name="원_2004자기통행(보훈)" xfId="1829"/>
    <cellStyle name="원_2004자기통행(보훈) 2" xfId="3880"/>
    <cellStyle name="원_20090309_내역서표준" xfId="1830"/>
    <cellStyle name="원_2월한국종합환경(영주)설치공사" xfId="1831"/>
    <cellStyle name="원_5월부산마사회발주기제작1" xfId="1832"/>
    <cellStyle name="원_6월춘천한국은행SW" xfId="1833"/>
    <cellStyle name="원_6월춘천한국은행SW 2" xfId="3881"/>
    <cellStyle name="원_Book1" xfId="1834"/>
    <cellStyle name="원_Pilot플랜트-계변경" xfId="1835"/>
    <cellStyle name="원_Pilot플랜트-계변경 2" xfId="3882"/>
    <cellStyle name="원_Pilot플랜트-계변경_2004-06한국은행강원본부-화폐전시실(최종)" xfId="1836"/>
    <cellStyle name="원_Pilot플랜트-계변경_2004-06한국은행강원본부-화폐전시실(최종) 2" xfId="3883"/>
    <cellStyle name="원_Pilot플랜트이전설치-변경최종" xfId="1837"/>
    <cellStyle name="원_Pilot플랜트이전설치-변경최종 2" xfId="3884"/>
    <cellStyle name="원_Pilot플랜트이전설치-변경최종_2004-06한국은행강원본부-화폐전시실(최종)" xfId="1838"/>
    <cellStyle name="원_Pilot플랜트이전설치-변경최종_2004-06한국은행강원본부-화폐전시실(최종) 2" xfId="3885"/>
    <cellStyle name="원_SW(케이비)" xfId="1839"/>
    <cellStyle name="원_SW(케이비) 2" xfId="3886"/>
    <cellStyle name="원_SW(케이비)_2004-06한국은행강원본부-화폐전시실(최종)" xfId="1840"/>
    <cellStyle name="원_SW(케이비)_2004-06한국은행강원본부-화폐전시실(최종) 2" xfId="3887"/>
    <cellStyle name="원_간지,목차,페이지,표지" xfId="1841"/>
    <cellStyle name="원_간지,목차,페이지,표지 2" xfId="3888"/>
    <cellStyle name="원_간지,목차,페이지,표지_2004-06한국은행강원본부-화폐전시실(최종)" xfId="1842"/>
    <cellStyle name="원_간지,목차,페이지,표지_2004-06한국은행강원본부-화폐전시실(최종) 2" xfId="3889"/>
    <cellStyle name="원_견적서" xfId="3890"/>
    <cellStyle name="원_경주-길우전기세계캐릭터" xfId="1843"/>
    <cellStyle name="원_경주-길우전기세계캐릭터 2" xfId="3891"/>
    <cellStyle name="원_경찰청-근무,기동복" xfId="1844"/>
    <cellStyle name="원_경찰청-근무,기동복 2" xfId="3892"/>
    <cellStyle name="원_경찰청-근무,기동복_2003-03메트릭스-동해선정산" xfId="1845"/>
    <cellStyle name="원_경찰청-근무,기동복_2003-03메트릭스-동해선정산 2" xfId="3893"/>
    <cellStyle name="원_경찰청-근무,기동복_2003-03메트릭스-동해선정산_05년02월과학기술원-LCHE(설치)" xfId="1846"/>
    <cellStyle name="원_경찰청-근무,기동복_2003-03메트릭스-동해선정산_05년02월과학기술원-LCHE(설치) 2" xfId="3894"/>
    <cellStyle name="원_경찰청-근무,기동복_2003-03메트릭스-동해선정산_05년07월성남-월남참전(설치)" xfId="1847"/>
    <cellStyle name="원_경찰청-근무,기동복_2003-03메트릭스-동해선정산_05년07월성남-월남참전(설치) 2" xfId="3895"/>
    <cellStyle name="원_경찰청-근무,기동복_2003-03메트릭스-동해선정산_05년07월월남참전-성남문화기계" xfId="1848"/>
    <cellStyle name="원_경찰청-근무,기동복_2003-03메트릭스-동해선정산_05년07월월남참전-성남문화기계 2" xfId="3896"/>
    <cellStyle name="원_경찰청-근무,기동복_2003-03메트릭스-동해선정산_2005자기통행-전송" xfId="1849"/>
    <cellStyle name="원_경찰청-근무,기동복_2003-03메트릭스-동해선정산_2005자기통행-전송 2" xfId="3897"/>
    <cellStyle name="원_경찰청-근무,기동복_2003-03메트릭스-동해선정산_성남아트센터-무대조명장치" xfId="1850"/>
    <cellStyle name="원_경찰청-근무,기동복_2003-03메트릭스-동해선정산_성남아트센터-무대조명장치 2" xfId="3898"/>
    <cellStyle name="원_경찰청-근무,기동복_2003-04행자부-전기(신원)" xfId="1851"/>
    <cellStyle name="원_경찰청-근무,기동복_2003-04행자부-전기(신원) 2" xfId="3899"/>
    <cellStyle name="원_경찰청-근무,기동복_2003-04행자부-전기(신원)_05년02월과학기술원-LCHE(설치)" xfId="1852"/>
    <cellStyle name="원_경찰청-근무,기동복_2003-04행자부-전기(신원)_05년02월과학기술원-LCHE(설치) 2" xfId="3900"/>
    <cellStyle name="원_경찰청-근무,기동복_2003-04행자부-전기(신원)_05년07월성남-월남참전(설치)" xfId="1853"/>
    <cellStyle name="원_경찰청-근무,기동복_2003-04행자부-전기(신원)_05년07월성남-월남참전(설치) 2" xfId="3901"/>
    <cellStyle name="원_경찰청-근무,기동복_2003-04행자부-전기(신원)_05년07월월남참전-성남문화기계" xfId="1854"/>
    <cellStyle name="원_경찰청-근무,기동복_2003-04행자부-전기(신원)_05년07월월남참전-성남문화기계 2" xfId="3902"/>
    <cellStyle name="원_경찰청-근무,기동복_2003-04행자부-전기(신원)_2005자기통행-전송" xfId="1855"/>
    <cellStyle name="원_경찰청-근무,기동복_2003-04행자부-전기(신원)_2005자기통행-전송 2" xfId="3903"/>
    <cellStyle name="원_경찰청-근무,기동복_2003-04행자부-전기(신원)_성남아트센터-무대조명장치" xfId="1856"/>
    <cellStyle name="원_경찰청-근무,기동복_2003-04행자부-전기(신원)_성남아트센터-무대조명장치 2" xfId="3904"/>
    <cellStyle name="원_경찰청-근무,기동복_2004-06한국은행강원본부-화폐전시실(최종)" xfId="1857"/>
    <cellStyle name="원_경찰청-근무,기동복_2004-06한국은행강원본부-화폐전시실(최종) 2" xfId="3905"/>
    <cellStyle name="원_경찰청-근무,기동복_경주-길우전기세계캐릭터" xfId="1858"/>
    <cellStyle name="원_경찰청-근무,기동복_경주-길우전기세계캐릭터 2" xfId="3906"/>
    <cellStyle name="원_경찰청-근무,기동복_미래공감-공사정산" xfId="1859"/>
    <cellStyle name="원_경찰청-근무,기동복_미래공감-공사정산 2" xfId="3907"/>
    <cellStyle name="원_공사일반관리비양식" xfId="1860"/>
    <cellStyle name="원_공사일반관리비양식 2" xfId="3908"/>
    <cellStyle name="원_공사일반관리비양식_2004-06한국은행강원본부-화폐전시실(최종)" xfId="1861"/>
    <cellStyle name="원_공사일반관리비양식_2004-06한국은행강원본부-화폐전시실(최종) 2" xfId="3909"/>
    <cellStyle name="원_기초공사" xfId="1862"/>
    <cellStyle name="원_네인텍정보기술-회로카드(수현)" xfId="1863"/>
    <cellStyle name="원_네인텍정보기술-회로카드(수현) 2" xfId="3910"/>
    <cellStyle name="원_네인텍정보기술-회로카드(수현)_2003-03메트릭스-동해선정산" xfId="1864"/>
    <cellStyle name="원_네인텍정보기술-회로카드(수현)_2003-03메트릭스-동해선정산 2" xfId="3911"/>
    <cellStyle name="원_네인텍정보기술-회로카드(수현)_2003-03메트릭스-동해선정산_05년02월과학기술원-LCHE(설치)" xfId="1865"/>
    <cellStyle name="원_네인텍정보기술-회로카드(수현)_2003-03메트릭스-동해선정산_05년02월과학기술원-LCHE(설치) 2" xfId="3912"/>
    <cellStyle name="원_네인텍정보기술-회로카드(수현)_2003-03메트릭스-동해선정산_05년07월성남-월남참전(설치)" xfId="1866"/>
    <cellStyle name="원_네인텍정보기술-회로카드(수현)_2003-03메트릭스-동해선정산_05년07월성남-월남참전(설치) 2" xfId="3913"/>
    <cellStyle name="원_네인텍정보기술-회로카드(수현)_2003-03메트릭스-동해선정산_05년07월월남참전-성남문화기계" xfId="1867"/>
    <cellStyle name="원_네인텍정보기술-회로카드(수현)_2003-03메트릭스-동해선정산_05년07월월남참전-성남문화기계 2" xfId="3914"/>
    <cellStyle name="원_네인텍정보기술-회로카드(수현)_2003-03메트릭스-동해선정산_2005자기통행-전송" xfId="1868"/>
    <cellStyle name="원_네인텍정보기술-회로카드(수현)_2003-03메트릭스-동해선정산_2005자기통행-전송 2" xfId="3915"/>
    <cellStyle name="원_네인텍정보기술-회로카드(수현)_2003-03메트릭스-동해선정산_성남아트센터-무대조명장치" xfId="1869"/>
    <cellStyle name="원_네인텍정보기술-회로카드(수현)_2003-03메트릭스-동해선정산_성남아트센터-무대조명장치 2" xfId="3916"/>
    <cellStyle name="원_네인텍정보기술-회로카드(수현)_2003-04행자부-전기(신원)" xfId="1870"/>
    <cellStyle name="원_네인텍정보기술-회로카드(수현)_2003-04행자부-전기(신원) 2" xfId="3917"/>
    <cellStyle name="원_네인텍정보기술-회로카드(수현)_2003-04행자부-전기(신원)_05년02월과학기술원-LCHE(설치)" xfId="1871"/>
    <cellStyle name="원_네인텍정보기술-회로카드(수현)_2003-04행자부-전기(신원)_05년02월과학기술원-LCHE(설치) 2" xfId="3918"/>
    <cellStyle name="원_네인텍정보기술-회로카드(수현)_2003-04행자부-전기(신원)_05년07월성남-월남참전(설치)" xfId="1872"/>
    <cellStyle name="원_네인텍정보기술-회로카드(수현)_2003-04행자부-전기(신원)_05년07월성남-월남참전(설치) 2" xfId="3919"/>
    <cellStyle name="원_네인텍정보기술-회로카드(수현)_2003-04행자부-전기(신원)_05년07월월남참전-성남문화기계" xfId="1873"/>
    <cellStyle name="원_네인텍정보기술-회로카드(수현)_2003-04행자부-전기(신원)_05년07월월남참전-성남문화기계 2" xfId="3920"/>
    <cellStyle name="원_네인텍정보기술-회로카드(수현)_2003-04행자부-전기(신원)_2005자기통행-전송" xfId="1874"/>
    <cellStyle name="원_네인텍정보기술-회로카드(수현)_2003-04행자부-전기(신원)_2005자기통행-전송 2" xfId="3921"/>
    <cellStyle name="원_네인텍정보기술-회로카드(수현)_2003-04행자부-전기(신원)_성남아트센터-무대조명장치" xfId="1875"/>
    <cellStyle name="원_네인텍정보기술-회로카드(수현)_2003-04행자부-전기(신원)_성남아트센터-무대조명장치 2" xfId="3922"/>
    <cellStyle name="원_네인텍정보기술-회로카드(수현)_2004-06한국은행강원본부-화폐전시실(최종)" xfId="1876"/>
    <cellStyle name="원_네인텍정보기술-회로카드(수현)_2004-06한국은행강원본부-화폐전시실(최종) 2" xfId="3923"/>
    <cellStyle name="원_네인텍정보기술-회로카드(수현)_경주-길우전기세계캐릭터" xfId="1877"/>
    <cellStyle name="원_네인텍정보기술-회로카드(수현)_경주-길우전기세계캐릭터 2" xfId="3924"/>
    <cellStyle name="원_네인텍정보기술-회로카드(수현)_미래공감-공사정산" xfId="1878"/>
    <cellStyle name="원_네인텍정보기술-회로카드(수현)_미래공감-공사정산 2" xfId="3925"/>
    <cellStyle name="원_대기해양노무비" xfId="1879"/>
    <cellStyle name="원_대기해양노무비 2" xfId="3926"/>
    <cellStyle name="원_대기해양노무비_2004-06한국은행강원본부-화폐전시실(최종)" xfId="1880"/>
    <cellStyle name="원_대기해양노무비_2004-06한국은행강원본부-화폐전시실(최종) 2" xfId="3927"/>
    <cellStyle name="원_대북자재8월분" xfId="1881"/>
    <cellStyle name="원_대북자재8월분 2" xfId="3928"/>
    <cellStyle name="원_대북자재8월분_2004-06한국은행강원본부-화폐전시실(최종)" xfId="1882"/>
    <cellStyle name="원_대북자재8월분_2004-06한국은행강원본부-화폐전시실(최종) 2" xfId="3929"/>
    <cellStyle name="원_대북자재8월분-1" xfId="1883"/>
    <cellStyle name="원_대북자재8월분-1 2" xfId="3930"/>
    <cellStyle name="원_대북자재8월분-1_2004-06한국은행강원본부-화폐전시실(최종)" xfId="1884"/>
    <cellStyle name="원_대북자재8월분-1_2004-06한국은행강원본부-화폐전시실(최종) 2" xfId="3931"/>
    <cellStyle name="원_도로공사MM" xfId="1885"/>
    <cellStyle name="원_도로공사MM 2" xfId="3932"/>
    <cellStyle name="원_도로공사tcssw" xfId="1886"/>
    <cellStyle name="원_도로공사tcssw 2" xfId="3933"/>
    <cellStyle name="원_동산용사촌수현(원본)" xfId="1887"/>
    <cellStyle name="원_동산용사촌수현(원본) 2" xfId="3934"/>
    <cellStyle name="원_동산용사촌수현(원본)_2003-03메트릭스-동해선정산" xfId="1888"/>
    <cellStyle name="원_동산용사촌수현(원본)_2003-03메트릭스-동해선정산 2" xfId="3935"/>
    <cellStyle name="원_동산용사촌수현(원본)_2003-03메트릭스-동해선정산_05년02월과학기술원-LCHE(설치)" xfId="1889"/>
    <cellStyle name="원_동산용사촌수현(원본)_2003-03메트릭스-동해선정산_05년02월과학기술원-LCHE(설치) 2" xfId="3936"/>
    <cellStyle name="원_동산용사촌수현(원본)_2003-03메트릭스-동해선정산_05년07월성남-월남참전(설치)" xfId="1890"/>
    <cellStyle name="원_동산용사촌수현(원본)_2003-03메트릭스-동해선정산_05년07월성남-월남참전(설치) 2" xfId="3937"/>
    <cellStyle name="원_동산용사촌수현(원본)_2003-03메트릭스-동해선정산_05년07월월남참전-성남문화기계" xfId="1891"/>
    <cellStyle name="원_동산용사촌수현(원본)_2003-03메트릭스-동해선정산_05년07월월남참전-성남문화기계 2" xfId="3938"/>
    <cellStyle name="원_동산용사촌수현(원본)_2003-03메트릭스-동해선정산_2005자기통행-전송" xfId="1892"/>
    <cellStyle name="원_동산용사촌수현(원본)_2003-03메트릭스-동해선정산_2005자기통행-전송 2" xfId="3939"/>
    <cellStyle name="원_동산용사촌수현(원본)_2003-03메트릭스-동해선정산_성남아트센터-무대조명장치" xfId="1893"/>
    <cellStyle name="원_동산용사촌수현(원본)_2003-03메트릭스-동해선정산_성남아트센터-무대조명장치 2" xfId="3940"/>
    <cellStyle name="원_동산용사촌수현(원본)_2003-04행자부-전기(신원)" xfId="1894"/>
    <cellStyle name="원_동산용사촌수현(원본)_2003-04행자부-전기(신원) 2" xfId="3941"/>
    <cellStyle name="원_동산용사촌수현(원본)_2003-04행자부-전기(신원)_05년02월과학기술원-LCHE(설치)" xfId="1895"/>
    <cellStyle name="원_동산용사촌수현(원본)_2003-04행자부-전기(신원)_05년02월과학기술원-LCHE(설치) 2" xfId="3942"/>
    <cellStyle name="원_동산용사촌수현(원본)_2003-04행자부-전기(신원)_05년07월성남-월남참전(설치)" xfId="1896"/>
    <cellStyle name="원_동산용사촌수현(원본)_2003-04행자부-전기(신원)_05년07월성남-월남참전(설치) 2" xfId="3943"/>
    <cellStyle name="원_동산용사촌수현(원본)_2003-04행자부-전기(신원)_05년07월월남참전-성남문화기계" xfId="1897"/>
    <cellStyle name="원_동산용사촌수현(원본)_2003-04행자부-전기(신원)_05년07월월남참전-성남문화기계 2" xfId="3944"/>
    <cellStyle name="원_동산용사촌수현(원본)_2003-04행자부-전기(신원)_2005자기통행-전송" xfId="1898"/>
    <cellStyle name="원_동산용사촌수현(원본)_2003-04행자부-전기(신원)_2005자기통행-전송 2" xfId="3945"/>
    <cellStyle name="원_동산용사촌수현(원본)_2003-04행자부-전기(신원)_성남아트센터-무대조명장치" xfId="1899"/>
    <cellStyle name="원_동산용사촌수현(원본)_2003-04행자부-전기(신원)_성남아트센터-무대조명장치 2" xfId="3946"/>
    <cellStyle name="원_동산용사촌수현(원본)_2004-06한국은행강원본부-화폐전시실(최종)" xfId="1900"/>
    <cellStyle name="원_동산용사촌수현(원본)_2004-06한국은행강원본부-화폐전시실(최종) 2" xfId="3947"/>
    <cellStyle name="원_동산용사촌수현(원본)_경주-길우전기세계캐릭터" xfId="1901"/>
    <cellStyle name="원_동산용사촌수현(원본)_경주-길우전기세계캐릭터 2" xfId="3948"/>
    <cellStyle name="원_동산용사촌수현(원본)_미래공감-공사정산" xfId="1902"/>
    <cellStyle name="원_동산용사촌수현(원본)_미래공감-공사정산 2" xfId="3949"/>
    <cellStyle name="원_무대조명장치 내역서(081001)수정(프레임포함)제출-부산영상" xfId="1903"/>
    <cellStyle name="원_무대조명장치 내역서(081001)수정(프레임포함)제출-부산영상 2" xfId="3950"/>
    <cellStyle name="원_미래공감-공사정산" xfId="1904"/>
    <cellStyle name="원_미래공감-공사정산 2" xfId="3951"/>
    <cellStyle name="원_백제군사전시1" xfId="1905"/>
    <cellStyle name="원_백제군사전시1 2" xfId="3952"/>
    <cellStyle name="원_백제군사전시1_2004-06한국은행강원본부-화폐전시실(최종)" xfId="1906"/>
    <cellStyle name="원_백제군사전시1_2004-06한국은행강원본부-화폐전시실(최종) 2" xfId="3953"/>
    <cellStyle name="원_수초제거기(대양기계)" xfId="1907"/>
    <cellStyle name="원_수초제거기(대양기계) 2" xfId="3954"/>
    <cellStyle name="원_수초제거기(대양기계)_2003-03메트릭스-동해선정산" xfId="1908"/>
    <cellStyle name="원_수초제거기(대양기계)_2003-03메트릭스-동해선정산 2" xfId="3955"/>
    <cellStyle name="원_수초제거기(대양기계)_2003-03메트릭스-동해선정산_05년02월과학기술원-LCHE(설치)" xfId="1909"/>
    <cellStyle name="원_수초제거기(대양기계)_2003-03메트릭스-동해선정산_05년02월과학기술원-LCHE(설치) 2" xfId="3956"/>
    <cellStyle name="원_수초제거기(대양기계)_2003-03메트릭스-동해선정산_05년07월성남-월남참전(설치)" xfId="1910"/>
    <cellStyle name="원_수초제거기(대양기계)_2003-03메트릭스-동해선정산_05년07월성남-월남참전(설치) 2" xfId="3957"/>
    <cellStyle name="원_수초제거기(대양기계)_2003-03메트릭스-동해선정산_05년07월월남참전-성남문화기계" xfId="1911"/>
    <cellStyle name="원_수초제거기(대양기계)_2003-03메트릭스-동해선정산_05년07월월남참전-성남문화기계 2" xfId="3958"/>
    <cellStyle name="원_수초제거기(대양기계)_2003-03메트릭스-동해선정산_2005자기통행-전송" xfId="1912"/>
    <cellStyle name="원_수초제거기(대양기계)_2003-03메트릭스-동해선정산_2005자기통행-전송 2" xfId="3959"/>
    <cellStyle name="원_수초제거기(대양기계)_2003-03메트릭스-동해선정산_성남아트센터-무대조명장치" xfId="1913"/>
    <cellStyle name="원_수초제거기(대양기계)_2003-03메트릭스-동해선정산_성남아트센터-무대조명장치 2" xfId="3960"/>
    <cellStyle name="원_수초제거기(대양기계)_2003-04행자부-전기(신원)" xfId="1914"/>
    <cellStyle name="원_수초제거기(대양기계)_2003-04행자부-전기(신원) 2" xfId="3961"/>
    <cellStyle name="원_수초제거기(대양기계)_2003-04행자부-전기(신원)_05년02월과학기술원-LCHE(설치)" xfId="1915"/>
    <cellStyle name="원_수초제거기(대양기계)_2003-04행자부-전기(신원)_05년02월과학기술원-LCHE(설치) 2" xfId="3962"/>
    <cellStyle name="원_수초제거기(대양기계)_2003-04행자부-전기(신원)_05년07월성남-월남참전(설치)" xfId="1916"/>
    <cellStyle name="원_수초제거기(대양기계)_2003-04행자부-전기(신원)_05년07월성남-월남참전(설치) 2" xfId="3963"/>
    <cellStyle name="원_수초제거기(대양기계)_2003-04행자부-전기(신원)_05년07월월남참전-성남문화기계" xfId="1917"/>
    <cellStyle name="원_수초제거기(대양기계)_2003-04행자부-전기(신원)_05년07월월남참전-성남문화기계 2" xfId="3964"/>
    <cellStyle name="원_수초제거기(대양기계)_2003-04행자부-전기(신원)_2005자기통행-전송" xfId="1918"/>
    <cellStyle name="원_수초제거기(대양기계)_2003-04행자부-전기(신원)_2005자기통행-전송 2" xfId="3965"/>
    <cellStyle name="원_수초제거기(대양기계)_2003-04행자부-전기(신원)_성남아트센터-무대조명장치" xfId="1919"/>
    <cellStyle name="원_수초제거기(대양기계)_2003-04행자부-전기(신원)_성남아트센터-무대조명장치 2" xfId="3966"/>
    <cellStyle name="원_수초제거기(대양기계)_2004-06한국은행강원본부-화폐전시실(최종)" xfId="1920"/>
    <cellStyle name="원_수초제거기(대양기계)_2004-06한국은행강원본부-화폐전시실(최종) 2" xfId="3967"/>
    <cellStyle name="원_수초제거기(대양기계)_경주-길우전기세계캐릭터" xfId="1921"/>
    <cellStyle name="원_수초제거기(대양기계)_경주-길우전기세계캐릭터 2" xfId="3968"/>
    <cellStyle name="원_수초제거기(대양기계)_미래공감-공사정산" xfId="1922"/>
    <cellStyle name="원_수초제거기(대양기계)_미래공감-공사정산 2" xfId="3969"/>
    <cellStyle name="원_시설용역" xfId="1923"/>
    <cellStyle name="원_시설용역 2" xfId="3970"/>
    <cellStyle name="원_시설용역_2004-06한국은행강원본부-화폐전시실(최종)" xfId="1924"/>
    <cellStyle name="원_시설용역_2004-06한국은행강원본부-화폐전시실(최종) 2" xfId="3971"/>
    <cellStyle name="원_신화BS" xfId="1925"/>
    <cellStyle name="원_신화BS 2" xfId="3972"/>
    <cellStyle name="원_암전정밀실체현미경(수현)" xfId="1926"/>
    <cellStyle name="원_암전정밀실체현미경(수현) 2" xfId="3973"/>
    <cellStyle name="원_오리엔탈" xfId="1927"/>
    <cellStyle name="원_오리엔탈 2" xfId="3974"/>
    <cellStyle name="원_오리엔탈_2004-06한국은행강원본부-화폐전시실(최종)" xfId="1928"/>
    <cellStyle name="원_오리엔탈_2004-06한국은행강원본부-화폐전시실(최종) 2" xfId="3975"/>
    <cellStyle name="원_원본 - 한국전기교통-개선형신호등 4종" xfId="1929"/>
    <cellStyle name="원_원본 - 한국전기교통-개선형신호등 4종 2" xfId="3976"/>
    <cellStyle name="원_원본 - 한국전기교통-개선형신호등 4종_2003-03메트릭스-동해선정산" xfId="1930"/>
    <cellStyle name="원_원본 - 한국전기교통-개선형신호등 4종_2003-03메트릭스-동해선정산 2" xfId="3977"/>
    <cellStyle name="원_원본 - 한국전기교통-개선형신호등 4종_2003-03메트릭스-동해선정산_05년02월과학기술원-LCHE(설치)" xfId="1931"/>
    <cellStyle name="원_원본 - 한국전기교통-개선형신호등 4종_2003-03메트릭스-동해선정산_05년02월과학기술원-LCHE(설치) 2" xfId="3978"/>
    <cellStyle name="원_원본 - 한국전기교통-개선형신호등 4종_2003-03메트릭스-동해선정산_05년07월성남-월남참전(설치)" xfId="1932"/>
    <cellStyle name="원_원본 - 한국전기교통-개선형신호등 4종_2003-03메트릭스-동해선정산_05년07월성남-월남참전(설치) 2" xfId="3979"/>
    <cellStyle name="원_원본 - 한국전기교통-개선형신호등 4종_2003-03메트릭스-동해선정산_05년07월월남참전-성남문화기계" xfId="1933"/>
    <cellStyle name="원_원본 - 한국전기교통-개선형신호등 4종_2003-03메트릭스-동해선정산_05년07월월남참전-성남문화기계 2" xfId="3980"/>
    <cellStyle name="원_원본 - 한국전기교통-개선형신호등 4종_2003-03메트릭스-동해선정산_2005자기통행-전송" xfId="1934"/>
    <cellStyle name="원_원본 - 한국전기교통-개선형신호등 4종_2003-03메트릭스-동해선정산_2005자기통행-전송 2" xfId="3981"/>
    <cellStyle name="원_원본 - 한국전기교통-개선형신호등 4종_2003-03메트릭스-동해선정산_성남아트센터-무대조명장치" xfId="1935"/>
    <cellStyle name="원_원본 - 한국전기교통-개선형신호등 4종_2003-03메트릭스-동해선정산_성남아트센터-무대조명장치 2" xfId="3982"/>
    <cellStyle name="원_원본 - 한국전기교통-개선형신호등 4종_2003-04행자부-전기(신원)" xfId="1936"/>
    <cellStyle name="원_원본 - 한국전기교통-개선형신호등 4종_2003-04행자부-전기(신원) 2" xfId="3983"/>
    <cellStyle name="원_원본 - 한국전기교통-개선형신호등 4종_2003-04행자부-전기(신원)_05년02월과학기술원-LCHE(설치)" xfId="1937"/>
    <cellStyle name="원_원본 - 한국전기교통-개선형신호등 4종_2003-04행자부-전기(신원)_05년02월과학기술원-LCHE(설치) 2" xfId="3984"/>
    <cellStyle name="원_원본 - 한국전기교통-개선형신호등 4종_2003-04행자부-전기(신원)_05년07월성남-월남참전(설치)" xfId="1938"/>
    <cellStyle name="원_원본 - 한국전기교통-개선형신호등 4종_2003-04행자부-전기(신원)_05년07월성남-월남참전(설치) 2" xfId="3985"/>
    <cellStyle name="원_원본 - 한국전기교통-개선형신호등 4종_2003-04행자부-전기(신원)_05년07월월남참전-성남문화기계" xfId="1939"/>
    <cellStyle name="원_원본 - 한국전기교통-개선형신호등 4종_2003-04행자부-전기(신원)_05년07월월남참전-성남문화기계 2" xfId="3986"/>
    <cellStyle name="원_원본 - 한국전기교통-개선형신호등 4종_2003-04행자부-전기(신원)_2005자기통행-전송" xfId="1940"/>
    <cellStyle name="원_원본 - 한국전기교통-개선형신호등 4종_2003-04행자부-전기(신원)_2005자기통행-전송 2" xfId="3987"/>
    <cellStyle name="원_원본 - 한국전기교통-개선형신호등 4종_2003-04행자부-전기(신원)_성남아트센터-무대조명장치" xfId="1941"/>
    <cellStyle name="원_원본 - 한국전기교통-개선형신호등 4종_2003-04행자부-전기(신원)_성남아트센터-무대조명장치 2" xfId="3988"/>
    <cellStyle name="원_원본 - 한국전기교통-개선형신호등 4종_2004-06한국은행강원본부-화폐전시실(최종)" xfId="1942"/>
    <cellStyle name="원_원본 - 한국전기교통-개선형신호등 4종_2004-06한국은행강원본부-화폐전시실(최종) 2" xfId="3989"/>
    <cellStyle name="원_원본 - 한국전기교통-개선형신호등 4종_경주-길우전기세계캐릭터" xfId="1943"/>
    <cellStyle name="원_원본 - 한국전기교통-개선형신호등 4종_경주-길우전기세계캐릭터 2" xfId="3990"/>
    <cellStyle name="원_원본 - 한국전기교통-개선형신호등 4종_미래공감-공사정산" xfId="1944"/>
    <cellStyle name="원_원본 - 한국전기교통-개선형신호등 4종_미래공감-공사정산 2" xfId="3991"/>
    <cellStyle name="원_재료비" xfId="1945"/>
    <cellStyle name="원_재료비 2" xfId="3992"/>
    <cellStyle name="원_제경비율모음" xfId="1946"/>
    <cellStyle name="원_제경비율모음 2" xfId="3993"/>
    <cellStyle name="원_제경비율모음_2004-06한국은행강원본부-화폐전시실(최종)" xfId="1947"/>
    <cellStyle name="원_제경비율모음_2004-06한국은행강원본부-화폐전시실(최종) 2" xfId="3994"/>
    <cellStyle name="원_제조원가" xfId="1948"/>
    <cellStyle name="원_제조원가 2" xfId="3995"/>
    <cellStyle name="원_제조원가_2004-06한국은행강원본부-화폐전시실(최종)" xfId="1949"/>
    <cellStyle name="원_제조원가_2004-06한국은행강원본부-화폐전시실(최종) 2" xfId="3996"/>
    <cellStyle name="원_조달청-B판사천강교제작(최종본)" xfId="1950"/>
    <cellStyle name="원_조달청-B판사천강교제작(최종본) 2" xfId="3997"/>
    <cellStyle name="원_조달청-B판사천강교제작(최종본)_2004-06한국은행강원본부-화폐전시실(최종)" xfId="1951"/>
    <cellStyle name="원_조달청-B판사천강교제작(최종본)_2004-06한국은행강원본부-화폐전시실(최종) 2" xfId="3998"/>
    <cellStyle name="원_조달청-대북지원3차(최수현)" xfId="1952"/>
    <cellStyle name="원_조달청-대북지원3차(최수현) 2" xfId="3999"/>
    <cellStyle name="원_조달청-대북지원3차(최수현)_2004-06한국은행강원본부-화폐전시실(최종)" xfId="1953"/>
    <cellStyle name="원_조달청-대북지원3차(최수현)_2004-06한국은행강원본부-화폐전시실(최종) 2" xfId="4000"/>
    <cellStyle name="원_조달청-대북지원4차(최수현)" xfId="1954"/>
    <cellStyle name="원_조달청-대북지원4차(최수현) 2" xfId="4001"/>
    <cellStyle name="원_조달청-대북지원4차(최수현)_2004-06한국은행강원본부-화폐전시실(최종)" xfId="1955"/>
    <cellStyle name="원_조달청-대북지원4차(최수현)_2004-06한국은행강원본부-화폐전시실(최종) 2" xfId="4002"/>
    <cellStyle name="원_조달청-대북지원5차(최수현)" xfId="1956"/>
    <cellStyle name="원_조달청-대북지원5차(최수현) 2" xfId="4003"/>
    <cellStyle name="원_조달청-대북지원5차(최수현)_2004-06한국은행강원본부-화폐전시실(최종)" xfId="1957"/>
    <cellStyle name="원_조달청-대북지원5차(최수현)_2004-06한국은행강원본부-화폐전시실(최종) 2" xfId="4004"/>
    <cellStyle name="원_조달청-대북지원6차(번호)" xfId="1958"/>
    <cellStyle name="원_조달청-대북지원6차(번호) 2" xfId="4005"/>
    <cellStyle name="원_조달청-대북지원6차(번호)_2004-06한국은행강원본부-화폐전시실(최종)" xfId="1959"/>
    <cellStyle name="원_조달청-대북지원6차(번호)_2004-06한국은행강원본부-화폐전시실(최종) 2" xfId="4006"/>
    <cellStyle name="원_조달청-대북지원6차(최수현)" xfId="1960"/>
    <cellStyle name="원_조달청-대북지원6차(최수현) 2" xfId="4007"/>
    <cellStyle name="원_조달청-대북지원6차(최수현)_2004-06한국은행강원본부-화폐전시실(최종)" xfId="1961"/>
    <cellStyle name="원_조달청-대북지원6차(최수현)_2004-06한국은행강원본부-화폐전시실(최종) 2" xfId="4008"/>
    <cellStyle name="원_조달청-대북지원7차(최수현)" xfId="1962"/>
    <cellStyle name="원_조달청-대북지원7차(최수현) 2" xfId="4009"/>
    <cellStyle name="원_조달청-대북지원7차(최수현)_2004-06한국은행강원본부-화폐전시실(최종)" xfId="1963"/>
    <cellStyle name="원_조달청-대북지원7차(최수현)_2004-06한국은행강원본부-화폐전시실(최종) 2" xfId="4010"/>
    <cellStyle name="원_조달청-대북지원8차(최수현)" xfId="1964"/>
    <cellStyle name="원_조달청-대북지원8차(최수현) 2" xfId="4011"/>
    <cellStyle name="원_조달청-대북지원8차(최수현)_2004-06한국은행강원본부-화폐전시실(최종)" xfId="1965"/>
    <cellStyle name="원_조달청-대북지원8차(최수현)_2004-06한국은행강원본부-화폐전시실(최종) 2" xfId="4012"/>
    <cellStyle name="원_조달청-대북지원9차(최수현)" xfId="1966"/>
    <cellStyle name="원_조달청-대북지원9차(최수현) 2" xfId="4013"/>
    <cellStyle name="원_조달청-대북지원9차(최수현)_2004-06한국은행강원본부-화폐전시실(최종)" xfId="1967"/>
    <cellStyle name="원_조달청-대북지원9차(최수현)_2004-06한국은행강원본부-화폐전시실(최종) 2" xfId="4014"/>
    <cellStyle name="원_중앙선관위(투표,개표)" xfId="1968"/>
    <cellStyle name="원_중앙선관위(투표,개표) 2" xfId="4015"/>
    <cellStyle name="원_중앙선관위(투표,개표)_2003-03메트릭스-동해선정산" xfId="1969"/>
    <cellStyle name="원_중앙선관위(투표,개표)_2003-03메트릭스-동해선정산 2" xfId="4016"/>
    <cellStyle name="원_중앙선관위(투표,개표)_2003-03메트릭스-동해선정산_05년02월과학기술원-LCHE(설치)" xfId="1970"/>
    <cellStyle name="원_중앙선관위(투표,개표)_2003-03메트릭스-동해선정산_05년02월과학기술원-LCHE(설치) 2" xfId="4017"/>
    <cellStyle name="원_중앙선관위(투표,개표)_2003-03메트릭스-동해선정산_05년07월성남-월남참전(설치)" xfId="1971"/>
    <cellStyle name="원_중앙선관위(투표,개표)_2003-03메트릭스-동해선정산_05년07월성남-월남참전(설치) 2" xfId="4018"/>
    <cellStyle name="원_중앙선관위(투표,개표)_2003-03메트릭스-동해선정산_05년07월월남참전-성남문화기계" xfId="1972"/>
    <cellStyle name="원_중앙선관위(투표,개표)_2003-03메트릭스-동해선정산_05년07월월남참전-성남문화기계 2" xfId="4019"/>
    <cellStyle name="원_중앙선관위(투표,개표)_2003-03메트릭스-동해선정산_2005자기통행-전송" xfId="1973"/>
    <cellStyle name="원_중앙선관위(투표,개표)_2003-03메트릭스-동해선정산_2005자기통행-전송 2" xfId="4020"/>
    <cellStyle name="원_중앙선관위(투표,개표)_2003-03메트릭스-동해선정산_성남아트센터-무대조명장치" xfId="1974"/>
    <cellStyle name="원_중앙선관위(투표,개표)_2003-03메트릭스-동해선정산_성남아트센터-무대조명장치 2" xfId="4021"/>
    <cellStyle name="원_중앙선관위(투표,개표)_2003-04행자부-전기(신원)" xfId="1975"/>
    <cellStyle name="원_중앙선관위(투표,개표)_2003-04행자부-전기(신원) 2" xfId="4022"/>
    <cellStyle name="원_중앙선관위(투표,개표)_2003-04행자부-전기(신원)_05년02월과학기술원-LCHE(설치)" xfId="1976"/>
    <cellStyle name="원_중앙선관위(투표,개표)_2003-04행자부-전기(신원)_05년02월과학기술원-LCHE(설치) 2" xfId="4023"/>
    <cellStyle name="원_중앙선관위(투표,개표)_2003-04행자부-전기(신원)_05년07월성남-월남참전(설치)" xfId="1977"/>
    <cellStyle name="원_중앙선관위(투표,개표)_2003-04행자부-전기(신원)_05년07월성남-월남참전(설치) 2" xfId="4024"/>
    <cellStyle name="원_중앙선관위(투표,개표)_2003-04행자부-전기(신원)_05년07월월남참전-성남문화기계" xfId="1978"/>
    <cellStyle name="원_중앙선관위(투표,개표)_2003-04행자부-전기(신원)_05년07월월남참전-성남문화기계 2" xfId="4025"/>
    <cellStyle name="원_중앙선관위(투표,개표)_2003-04행자부-전기(신원)_2005자기통행-전송" xfId="1979"/>
    <cellStyle name="원_중앙선관위(투표,개표)_2003-04행자부-전기(신원)_2005자기통행-전송 2" xfId="4026"/>
    <cellStyle name="원_중앙선관위(투표,개표)_2003-04행자부-전기(신원)_성남아트센터-무대조명장치" xfId="1980"/>
    <cellStyle name="원_중앙선관위(투표,개표)_2003-04행자부-전기(신원)_성남아트센터-무대조명장치 2" xfId="4027"/>
    <cellStyle name="원_중앙선관위(투표,개표)_2004-06한국은행강원본부-화폐전시실(최종)" xfId="1981"/>
    <cellStyle name="원_중앙선관위(투표,개표)_2004-06한국은행강원본부-화폐전시실(최종) 2" xfId="4028"/>
    <cellStyle name="원_중앙선관위(투표,개표)_경주-길우전기세계캐릭터" xfId="1982"/>
    <cellStyle name="원_중앙선관위(투표,개표)_경주-길우전기세계캐릭터 2" xfId="4029"/>
    <cellStyle name="원_중앙선관위(투표,개표)_미래공감-공사정산" xfId="1983"/>
    <cellStyle name="원_중앙선관위(투표,개표)_미래공감-공사정산 2" xfId="4030"/>
    <cellStyle name="원_중앙선관위(투표,개표)-사본" xfId="1984"/>
    <cellStyle name="원_중앙선관위(투표,개표)-사본 2" xfId="4031"/>
    <cellStyle name="원_중앙선관위(투표,개표)-사본_2004-06한국은행강원본부-화폐전시실(최종)" xfId="1985"/>
    <cellStyle name="원_중앙선관위(투표,개표)-사본_2004-06한국은행강원본부-화폐전시실(최종) 2" xfId="4032"/>
    <cellStyle name="원_철공가공조립" xfId="1986"/>
    <cellStyle name="원_철공가공조립 2" xfId="4033"/>
    <cellStyle name="원_철공가공조립_2004-06한국은행강원본부-화폐전시실(최종)" xfId="1987"/>
    <cellStyle name="원_철공가공조립_2004-06한국은행강원본부-화폐전시실(최종) 2" xfId="4034"/>
    <cellStyle name="원_철도청-조명기구" xfId="1988"/>
    <cellStyle name="원_철도청-조명기구 2" xfId="4035"/>
    <cellStyle name="원_최종-한국전기교통-개선형신호등 4종(공수조정)" xfId="1989"/>
    <cellStyle name="원_최종-한국전기교통-개선형신호등 4종(공수조정) 2" xfId="4036"/>
    <cellStyle name="원_최종-한국전기교통-개선형신호등 4종(공수조정)_2003-03메트릭스-동해선정산" xfId="1990"/>
    <cellStyle name="원_최종-한국전기교통-개선형신호등 4종(공수조정)_2003-03메트릭스-동해선정산 2" xfId="4037"/>
    <cellStyle name="원_최종-한국전기교통-개선형신호등 4종(공수조정)_2003-03메트릭스-동해선정산_05년02월과학기술원-LCHE(설치)" xfId="1991"/>
    <cellStyle name="원_최종-한국전기교통-개선형신호등 4종(공수조정)_2003-03메트릭스-동해선정산_05년02월과학기술원-LCHE(설치) 2" xfId="4038"/>
    <cellStyle name="원_최종-한국전기교통-개선형신호등 4종(공수조정)_2003-03메트릭스-동해선정산_05년07월성남-월남참전(설치)" xfId="1992"/>
    <cellStyle name="원_최종-한국전기교통-개선형신호등 4종(공수조정)_2003-03메트릭스-동해선정산_05년07월성남-월남참전(설치) 2" xfId="4039"/>
    <cellStyle name="원_최종-한국전기교통-개선형신호등 4종(공수조정)_2003-03메트릭스-동해선정산_05년07월월남참전-성남문화기계" xfId="1993"/>
    <cellStyle name="원_최종-한국전기교통-개선형신호등 4종(공수조정)_2003-03메트릭스-동해선정산_05년07월월남참전-성남문화기계 2" xfId="4040"/>
    <cellStyle name="원_최종-한국전기교통-개선형신호등 4종(공수조정)_2003-03메트릭스-동해선정산_2005자기통행-전송" xfId="1994"/>
    <cellStyle name="원_최종-한국전기교통-개선형신호등 4종(공수조정)_2003-03메트릭스-동해선정산_2005자기통행-전송 2" xfId="4041"/>
    <cellStyle name="원_최종-한국전기교통-개선형신호등 4종(공수조정)_2003-03메트릭스-동해선정산_성남아트센터-무대조명장치" xfId="1995"/>
    <cellStyle name="원_최종-한국전기교통-개선형신호등 4종(공수조정)_2003-03메트릭스-동해선정산_성남아트센터-무대조명장치 2" xfId="4042"/>
    <cellStyle name="원_최종-한국전기교통-개선형신호등 4종(공수조정)_2003-04행자부-전기(신원)" xfId="1996"/>
    <cellStyle name="원_최종-한국전기교통-개선형신호등 4종(공수조정)_2003-04행자부-전기(신원) 2" xfId="4043"/>
    <cellStyle name="원_최종-한국전기교통-개선형신호등 4종(공수조정)_2003-04행자부-전기(신원)_05년02월과학기술원-LCHE(설치)" xfId="1997"/>
    <cellStyle name="원_최종-한국전기교통-개선형신호등 4종(공수조정)_2003-04행자부-전기(신원)_05년02월과학기술원-LCHE(설치) 2" xfId="4044"/>
    <cellStyle name="원_최종-한국전기교통-개선형신호등 4종(공수조정)_2003-04행자부-전기(신원)_05년07월성남-월남참전(설치)" xfId="1998"/>
    <cellStyle name="원_최종-한국전기교통-개선형신호등 4종(공수조정)_2003-04행자부-전기(신원)_05년07월성남-월남참전(설치) 2" xfId="4045"/>
    <cellStyle name="원_최종-한국전기교통-개선형신호등 4종(공수조정)_2003-04행자부-전기(신원)_05년07월월남참전-성남문화기계" xfId="1999"/>
    <cellStyle name="원_최종-한국전기교통-개선형신호등 4종(공수조정)_2003-04행자부-전기(신원)_05년07월월남참전-성남문화기계 2" xfId="4046"/>
    <cellStyle name="원_최종-한국전기교통-개선형신호등 4종(공수조정)_2003-04행자부-전기(신원)_2005자기통행-전송" xfId="2000"/>
    <cellStyle name="원_최종-한국전기교통-개선형신호등 4종(공수조정)_2003-04행자부-전기(신원)_2005자기통행-전송 2" xfId="4047"/>
    <cellStyle name="원_최종-한국전기교통-개선형신호등 4종(공수조정)_2003-04행자부-전기(신원)_성남아트센터-무대조명장치" xfId="2001"/>
    <cellStyle name="원_최종-한국전기교통-개선형신호등 4종(공수조정)_2003-04행자부-전기(신원)_성남아트센터-무대조명장치 2" xfId="4048"/>
    <cellStyle name="원_최종-한국전기교통-개선형신호등 4종(공수조정)_2004-06한국은행강원본부-화폐전시실(최종)" xfId="2002"/>
    <cellStyle name="원_최종-한국전기교통-개선형신호등 4종(공수조정)_2004-06한국은행강원본부-화폐전시실(최종) 2" xfId="4049"/>
    <cellStyle name="원_최종-한국전기교통-개선형신호등 4종(공수조정)_경주-길우전기세계캐릭터" xfId="2003"/>
    <cellStyle name="원_최종-한국전기교통-개선형신호등 4종(공수조정)_경주-길우전기세계캐릭터 2" xfId="4050"/>
    <cellStyle name="원_최종-한국전기교통-개선형신호등 4종(공수조정)_미래공감-공사정산" xfId="2004"/>
    <cellStyle name="원_최종-한국전기교통-개선형신호등 4종(공수조정)_미래공감-공사정산 2" xfId="4051"/>
    <cellStyle name="원_코솔라-제조원가" xfId="2005"/>
    <cellStyle name="원_코솔라-제조원가 2" xfId="4052"/>
    <cellStyle name="원_코솔라-제조원가_2004-06한국은행강원본부-화폐전시실(최종)" xfId="2006"/>
    <cellStyle name="원_코솔라-제조원가_2004-06한국은행강원본부-화폐전시실(최종) 2" xfId="4053"/>
    <cellStyle name="원_테마공사새로03" xfId="2007"/>
    <cellStyle name="원_테마공사새로03 2" xfId="4054"/>
    <cellStyle name="원_토지공사-간접비" xfId="2008"/>
    <cellStyle name="원_토지공사-간접비 2" xfId="4055"/>
    <cellStyle name="원_토지공사-간접비_2004-06한국은행강원본부-화폐전시실(최종)" xfId="2009"/>
    <cellStyle name="원_토지공사-간접비_2004-06한국은행강원본부-화폐전시실(최종) 2" xfId="4056"/>
    <cellStyle name="원_평창증설매립장-설치" xfId="2010"/>
    <cellStyle name="원_평창증설매립장-설치 2" xfId="4057"/>
    <cellStyle name="원_한국가스공사필터제조부문" xfId="2011"/>
    <cellStyle name="원_한국가스공사필터제조부문 2" xfId="4058"/>
    <cellStyle name="원_한국도로공사" xfId="2012"/>
    <cellStyle name="원_한국도로공사 2" xfId="4059"/>
    <cellStyle name="원_한국도로공사_2004-06한국은행강원본부-화폐전시실(최종)" xfId="2013"/>
    <cellStyle name="원_한국도로공사_2004-06한국은행강원본부-화폐전시실(최종) 2" xfId="4060"/>
    <cellStyle name="원_한전내역서-최종" xfId="2014"/>
    <cellStyle name="원_한전내역서-최종 2" xfId="4061"/>
    <cellStyle name="원_한전내역서-최종_2004-06한국은행강원본부-화폐전시실(최종)" xfId="2015"/>
    <cellStyle name="원_한전내역서-최종_2004-06한국은행강원본부-화폐전시실(최종) 2" xfId="4062"/>
    <cellStyle name="유1" xfId="2016"/>
    <cellStyle name="유영" xfId="2017"/>
    <cellStyle name="일위대가" xfId="2018"/>
    <cellStyle name="입력 2" xfId="4063"/>
    <cellStyle name="입력 2 2" xfId="4064"/>
    <cellStyle name="입력 3" xfId="4065"/>
    <cellStyle name="입력 3 2" xfId="4066"/>
    <cellStyle name="입력 4" xfId="4067"/>
    <cellStyle name="입력 4 2" xfId="4068"/>
    <cellStyle name="입력 5" xfId="4069"/>
    <cellStyle name="입력 5 2" xfId="4070"/>
    <cellStyle name="자리수" xfId="2019"/>
    <cellStyle name="자리수0" xfId="2020"/>
    <cellStyle name="점선" xfId="2021"/>
    <cellStyle name="제목 1 2" xfId="4071"/>
    <cellStyle name="제목 1 2 2" xfId="4072"/>
    <cellStyle name="제목 1 3" xfId="4073"/>
    <cellStyle name="제목 1 3 2" xfId="4074"/>
    <cellStyle name="제목 1 4" xfId="4075"/>
    <cellStyle name="제목 1 4 2" xfId="4076"/>
    <cellStyle name="제목 1 5" xfId="4077"/>
    <cellStyle name="제목 1 5 2" xfId="4078"/>
    <cellStyle name="제목 2 2" xfId="4079"/>
    <cellStyle name="제목 2 2 2" xfId="4080"/>
    <cellStyle name="제목 2 3" xfId="4081"/>
    <cellStyle name="제목 2 3 2" xfId="4082"/>
    <cellStyle name="제목 2 4" xfId="4083"/>
    <cellStyle name="제목 2 4 2" xfId="4084"/>
    <cellStyle name="제목 2 5" xfId="4085"/>
    <cellStyle name="제목 2 5 2" xfId="4086"/>
    <cellStyle name="제목 3 2" xfId="4087"/>
    <cellStyle name="제목 3 2 2" xfId="4088"/>
    <cellStyle name="제목 3 3" xfId="4089"/>
    <cellStyle name="제목 3 3 2" xfId="4090"/>
    <cellStyle name="제목 3 4" xfId="4091"/>
    <cellStyle name="제목 3 4 2" xfId="4092"/>
    <cellStyle name="제목 3 5" xfId="4093"/>
    <cellStyle name="제목 3 5 2" xfId="4094"/>
    <cellStyle name="제목 4 2" xfId="4095"/>
    <cellStyle name="제목 4 2 2" xfId="4096"/>
    <cellStyle name="제목 4 3" xfId="4097"/>
    <cellStyle name="제목 4 3 2" xfId="4098"/>
    <cellStyle name="제목 4 4" xfId="4099"/>
    <cellStyle name="제목 4 4 2" xfId="4100"/>
    <cellStyle name="제목 4 5" xfId="4101"/>
    <cellStyle name="제목 4 5 2" xfId="4102"/>
    <cellStyle name="제목 5" xfId="4103"/>
    <cellStyle name="제목 5 2" xfId="4104"/>
    <cellStyle name="제목 6" xfId="4105"/>
    <cellStyle name="제목 6 2" xfId="4106"/>
    <cellStyle name="제목 7" xfId="4107"/>
    <cellStyle name="제목 7 2" xfId="4108"/>
    <cellStyle name="제목 8" xfId="4109"/>
    <cellStyle name="제목 8 2" xfId="4110"/>
    <cellStyle name="제목[1 줄]" xfId="2022"/>
    <cellStyle name="제목[2줄 아래]" xfId="2023"/>
    <cellStyle name="제목[2줄 위]" xfId="2024"/>
    <cellStyle name="제목1" xfId="2025"/>
    <cellStyle name="좋음 2" xfId="4111"/>
    <cellStyle name="좋음 2 2" xfId="4112"/>
    <cellStyle name="좋음 3" xfId="4113"/>
    <cellStyle name="좋음 3 2" xfId="4114"/>
    <cellStyle name="좋음 4" xfId="4115"/>
    <cellStyle name="좋음 4 2" xfId="4116"/>
    <cellStyle name="좋음 5" xfId="4117"/>
    <cellStyle name="좋음 5 2" xfId="4118"/>
    <cellStyle name="지정되지 않음" xfId="2026"/>
    <cellStyle name="출력 2" xfId="4119"/>
    <cellStyle name="출력 2 2" xfId="4120"/>
    <cellStyle name="출력 3" xfId="4121"/>
    <cellStyle name="출력 3 2" xfId="4122"/>
    <cellStyle name="출력 4" xfId="4123"/>
    <cellStyle name="출력 4 2" xfId="4124"/>
    <cellStyle name="출력 5" xfId="4125"/>
    <cellStyle name="출력 5 2" xfId="4126"/>
    <cellStyle name="코드" xfId="2027"/>
    <cellStyle name="콤마 [#]" xfId="2028"/>
    <cellStyle name="콤마 [#] 2" xfId="4127"/>
    <cellStyle name="콤마 []" xfId="2029"/>
    <cellStyle name="콤마 [0]" xfId="2030"/>
    <cellStyle name="콤마 [0] 2" xfId="4129"/>
    <cellStyle name="콤마 [0] 3" xfId="4130"/>
    <cellStyle name="콤마 [0] 4" xfId="4128"/>
    <cellStyle name="콤마 [0]kich" xfId="4131"/>
    <cellStyle name="콤마 [0]kich1" xfId="4132"/>
    <cellStyle name="콤마 [0]기기자재비" xfId="2031"/>
    <cellStyle name="콤마 [0-1]" xfId="4133"/>
    <cellStyle name="콤마 [0기성]" xfId="4134"/>
    <cellStyle name="콤마 [2]" xfId="2032"/>
    <cellStyle name="콤마 [금액]" xfId="2033"/>
    <cellStyle name="콤마 [소수]" xfId="2034"/>
    <cellStyle name="콤마 [소수] 2" xfId="4135"/>
    <cellStyle name="콤마 [수량]" xfId="2035"/>
    <cellStyle name="콤마 [수량] 2" xfId="4136"/>
    <cellStyle name="콤마(1)" xfId="4137"/>
    <cellStyle name="콤마(BLANK1)" xfId="4138"/>
    <cellStyle name="콤마(BLANK1-0)" xfId="4139"/>
    <cellStyle name="콤마(BLANK1-1)" xfId="4140"/>
    <cellStyle name="콤마(BLANK1-2)" xfId="4141"/>
    <cellStyle name="콤마(zero)" xfId="4142"/>
    <cellStyle name="콤마[,]" xfId="4143"/>
    <cellStyle name="콤마[0]" xfId="2036"/>
    <cellStyle name="콤마_  종  합  " xfId="2037"/>
    <cellStyle name="통화 [0] 2" xfId="4144"/>
    <cellStyle name="통화 [0] 2 2" xfId="4145"/>
    <cellStyle name="통화 [0] 2 2 2" xfId="4146"/>
    <cellStyle name="통화 [0] 2 2 2 2" xfId="4147"/>
    <cellStyle name="통화 [0] 2 2 2 3" xfId="4148"/>
    <cellStyle name="통화 [0] 2 2 3" xfId="4149"/>
    <cellStyle name="통화 [0] 2 2 4" xfId="4150"/>
    <cellStyle name="통화 [0] 2 3" xfId="4151"/>
    <cellStyle name="통화 [0] 2 3 2" xfId="4152"/>
    <cellStyle name="통화 [0] 2 4" xfId="4153"/>
    <cellStyle name="통화 [0] 2 5" xfId="4154"/>
    <cellStyle name="통화 [0] 3" xfId="4155"/>
    <cellStyle name="통화 [0] 3 2" xfId="4156"/>
    <cellStyle name="통화 [0] 4" xfId="4157"/>
    <cellStyle name="통화 [0] 4 2" xfId="4158"/>
    <cellStyle name="통화 [0] 5" xfId="4159"/>
    <cellStyle name="통화 [0] 5 2" xfId="4160"/>
    <cellStyle name="통화 [0] 6" xfId="4161"/>
    <cellStyle name="통화 [0] 6 2" xfId="4162"/>
    <cellStyle name="퍼센트" xfId="2038"/>
    <cellStyle name="표준" xfId="0" builtinId="0"/>
    <cellStyle name="표준 10" xfId="4163"/>
    <cellStyle name="표준 10 2" xfId="4164"/>
    <cellStyle name="표준 10 3" xfId="4165"/>
    <cellStyle name="표준 10 4" xfId="4166"/>
    <cellStyle name="표준 11" xfId="4167"/>
    <cellStyle name="표준 11 2" xfId="4168"/>
    <cellStyle name="표준 12" xfId="4169"/>
    <cellStyle name="표준 12 2" xfId="4170"/>
    <cellStyle name="표준 13" xfId="4171"/>
    <cellStyle name="표준 14" xfId="4172"/>
    <cellStyle name="표준 15" xfId="4173"/>
    <cellStyle name="표준 16" xfId="4174"/>
    <cellStyle name="표준 16 2" xfId="4175"/>
    <cellStyle name="표준 16 3" xfId="4176"/>
    <cellStyle name="표준 16 4" xfId="4177"/>
    <cellStyle name="표준 17" xfId="4178"/>
    <cellStyle name="표준 17 2" xfId="4179"/>
    <cellStyle name="표준 18" xfId="4180"/>
    <cellStyle name="표준 18 2" xfId="4181"/>
    <cellStyle name="표준 19" xfId="4182"/>
    <cellStyle name="표준 2" xfId="2039"/>
    <cellStyle name="표준 2 2" xfId="2040"/>
    <cellStyle name="표준 2 2 2" xfId="4185"/>
    <cellStyle name="표준 2 2 3" xfId="4184"/>
    <cellStyle name="표준 2 3" xfId="2041"/>
    <cellStyle name="표준 2 3 2" xfId="4186"/>
    <cellStyle name="표준 2 4" xfId="2064"/>
    <cellStyle name="표준 2 5" xfId="4183"/>
    <cellStyle name="표준 2_0316-경륜고객홀특별관람객장무대조명장치내역서" xfId="2042"/>
    <cellStyle name="표준 20" xfId="4187"/>
    <cellStyle name="표준 20 2" xfId="4188"/>
    <cellStyle name="표준 21" xfId="4189"/>
    <cellStyle name="표준 22" xfId="4190"/>
    <cellStyle name="표준 23" xfId="4191"/>
    <cellStyle name="표준 23 2" xfId="4192"/>
    <cellStyle name="표준 24" xfId="4193"/>
    <cellStyle name="표준 24 2" xfId="4194"/>
    <cellStyle name="표준 25" xfId="4195"/>
    <cellStyle name="표준 25 2" xfId="4196"/>
    <cellStyle name="표준 26" xfId="4197"/>
    <cellStyle name="표준 27" xfId="4198"/>
    <cellStyle name="표준 28" xfId="4199"/>
    <cellStyle name="표준 29" xfId="4200"/>
    <cellStyle name="표준 29 2" xfId="4201"/>
    <cellStyle name="표준 3" xfId="2043"/>
    <cellStyle name="표준 3 2" xfId="4202"/>
    <cellStyle name="표준 3 3" xfId="4203"/>
    <cellStyle name="표준 3 4" xfId="4204"/>
    <cellStyle name="표준 30" xfId="4205"/>
    <cellStyle name="표준 31" xfId="4206"/>
    <cellStyle name="표준 32" xfId="4207"/>
    <cellStyle name="표준 33" xfId="4208"/>
    <cellStyle name="표준 33 2" xfId="4209"/>
    <cellStyle name="표준 34" xfId="4210"/>
    <cellStyle name="표준 34 2" xfId="4211"/>
    <cellStyle name="표준 35" xfId="4212"/>
    <cellStyle name="표준 35 2" xfId="4213"/>
    <cellStyle name="표준 36" xfId="4214"/>
    <cellStyle name="표준 37" xfId="4215"/>
    <cellStyle name="표준 38" xfId="4216"/>
    <cellStyle name="표준 38 2" xfId="4217"/>
    <cellStyle name="표준 39" xfId="4218"/>
    <cellStyle name="표준 4" xfId="2044"/>
    <cellStyle name="표준 4 2" xfId="4220"/>
    <cellStyle name="표준 4 3" xfId="4221"/>
    <cellStyle name="표준 4 4" xfId="4222"/>
    <cellStyle name="표준 4 5" xfId="4219"/>
    <cellStyle name="표준 40" xfId="4223"/>
    <cellStyle name="표준 41" xfId="4224"/>
    <cellStyle name="표준 42" xfId="4225"/>
    <cellStyle name="표준 43" xfId="4226"/>
    <cellStyle name="표준 44" xfId="4227"/>
    <cellStyle name="표준 45" xfId="2066"/>
    <cellStyle name="표준 48" xfId="4228"/>
    <cellStyle name="표준 5" xfId="2045"/>
    <cellStyle name="표준 5 2" xfId="2046"/>
    <cellStyle name="표준 5 3" xfId="4230"/>
    <cellStyle name="표준 5 4" xfId="4231"/>
    <cellStyle name="표준 5 5" xfId="4229"/>
    <cellStyle name="표준 6" xfId="2047"/>
    <cellStyle name="표준 6 2" xfId="4233"/>
    <cellStyle name="표준 6 3" xfId="4232"/>
    <cellStyle name="표준 7" xfId="2048"/>
    <cellStyle name="표준 7 2" xfId="4235"/>
    <cellStyle name="표준 7 3" xfId="4236"/>
    <cellStyle name="표준 7 4" xfId="4234"/>
    <cellStyle name="표준 8" xfId="2049"/>
    <cellStyle name="표준 8 2" xfId="4238"/>
    <cellStyle name="표준 8 3" xfId="4237"/>
    <cellStyle name="표준 9" xfId="4239"/>
    <cellStyle name="표준 9 2" xfId="4240"/>
    <cellStyle name="표준 9 3" xfId="4241"/>
    <cellStyle name="標準_Akia(F）-8" xfId="2050"/>
    <cellStyle name="표준_일위대가" xfId="2063"/>
    <cellStyle name="표준_임율" xfId="2051"/>
    <cellStyle name="표준1" xfId="2052"/>
    <cellStyle name="표준날짜" xfId="2053"/>
    <cellStyle name="표준숫자" xfId="2054"/>
    <cellStyle name="표쥰" xfId="2055"/>
    <cellStyle name="합계" xfId="2056"/>
    <cellStyle name="합산" xfId="2057"/>
    <cellStyle name="화폐기호" xfId="2058"/>
    <cellStyle name="화폐기호0" xfId="2059"/>
    <cellStyle name="ㅏㅏㅏ" xfId="424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0" name="AutoShape 1024" descr="http://www.kiep.or.kr/image/동글이.gif">
          <a:extLst>
            <a:ext uri="{FF2B5EF4-FFF2-40B4-BE49-F238E27FC236}">
              <a16:creationId xmlns:a16="http://schemas.microsoft.com/office/drawing/2014/main" id="{E74CA60D-58F7-49C9-8911-71FF673E4334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1" name="AutoShape 1025" descr="http://www.kiep.or.kr/image/동글이.gif">
          <a:extLst>
            <a:ext uri="{FF2B5EF4-FFF2-40B4-BE49-F238E27FC236}">
              <a16:creationId xmlns:a16="http://schemas.microsoft.com/office/drawing/2014/main" id="{31BDC829-B57C-4993-82A2-1241F9B6F284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2" name="AutoShape 1026" descr="http://www.kiep.or.kr/image/동글이.gif">
          <a:extLst>
            <a:ext uri="{FF2B5EF4-FFF2-40B4-BE49-F238E27FC236}">
              <a16:creationId xmlns:a16="http://schemas.microsoft.com/office/drawing/2014/main" id="{44E977FC-E3F1-4B6E-BD88-0E0C602F2A9B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3" name="AutoShape 1027" descr="http://www.kiep.or.kr/image/동글이.gif">
          <a:extLst>
            <a:ext uri="{FF2B5EF4-FFF2-40B4-BE49-F238E27FC236}">
              <a16:creationId xmlns:a16="http://schemas.microsoft.com/office/drawing/2014/main" id="{7CA9C129-4435-4A27-9DE0-FC1A79CA5248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4" name="AutoShape 1024" descr="http://www.kiep.or.kr/image/동글이.gif">
          <a:extLst>
            <a:ext uri="{FF2B5EF4-FFF2-40B4-BE49-F238E27FC236}">
              <a16:creationId xmlns:a16="http://schemas.microsoft.com/office/drawing/2014/main" id="{3D035572-A15F-4E95-A9D1-EBC248EE9274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5" name="AutoShape 1025" descr="http://www.kiep.or.kr/image/동글이.gif">
          <a:extLst>
            <a:ext uri="{FF2B5EF4-FFF2-40B4-BE49-F238E27FC236}">
              <a16:creationId xmlns:a16="http://schemas.microsoft.com/office/drawing/2014/main" id="{46D3E63D-519B-447D-9E70-7E618ED92E88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6" name="AutoShape 1026" descr="http://www.kiep.or.kr/image/동글이.gif">
          <a:extLst>
            <a:ext uri="{FF2B5EF4-FFF2-40B4-BE49-F238E27FC236}">
              <a16:creationId xmlns:a16="http://schemas.microsoft.com/office/drawing/2014/main" id="{8C205D40-21B7-40C3-95C3-EFAF0AB0B076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7" name="AutoShape 1027" descr="http://www.kiep.or.kr/image/동글이.gif">
          <a:extLst>
            <a:ext uri="{FF2B5EF4-FFF2-40B4-BE49-F238E27FC236}">
              <a16:creationId xmlns:a16="http://schemas.microsoft.com/office/drawing/2014/main" id="{5A887C31-482D-42B3-8856-D79AF93F37E7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8" name="AutoShape 1024" descr="http://www.kiep.or.kr/image/동글이.gif">
          <a:extLst>
            <a:ext uri="{FF2B5EF4-FFF2-40B4-BE49-F238E27FC236}">
              <a16:creationId xmlns:a16="http://schemas.microsoft.com/office/drawing/2014/main" id="{F706B47B-2B8D-4D42-9D02-A065D8007091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89" name="AutoShape 1025" descr="http://www.kiep.or.kr/image/동글이.gif">
          <a:extLst>
            <a:ext uri="{FF2B5EF4-FFF2-40B4-BE49-F238E27FC236}">
              <a16:creationId xmlns:a16="http://schemas.microsoft.com/office/drawing/2014/main" id="{868CD60F-C300-4706-A474-2DE1F247F86A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0" name="AutoShape 1026" descr="http://www.kiep.or.kr/image/동글이.gif">
          <a:extLst>
            <a:ext uri="{FF2B5EF4-FFF2-40B4-BE49-F238E27FC236}">
              <a16:creationId xmlns:a16="http://schemas.microsoft.com/office/drawing/2014/main" id="{31060A5E-E956-4F19-92D9-38DFEB9FFAF7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1" name="AutoShape 1027" descr="http://www.kiep.or.kr/image/동글이.gif">
          <a:extLst>
            <a:ext uri="{FF2B5EF4-FFF2-40B4-BE49-F238E27FC236}">
              <a16:creationId xmlns:a16="http://schemas.microsoft.com/office/drawing/2014/main" id="{57826102-BC25-4B97-80B2-837153DE5B45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2" name="AutoShape 1024" descr="http://www.kiep.or.kr/image/동글이.gif">
          <a:extLst>
            <a:ext uri="{FF2B5EF4-FFF2-40B4-BE49-F238E27FC236}">
              <a16:creationId xmlns:a16="http://schemas.microsoft.com/office/drawing/2014/main" id="{317C7A67-1602-4C13-9BD4-FB856044ACF4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3" name="AutoShape 1025" descr="http://www.kiep.or.kr/image/동글이.gif">
          <a:extLst>
            <a:ext uri="{FF2B5EF4-FFF2-40B4-BE49-F238E27FC236}">
              <a16:creationId xmlns:a16="http://schemas.microsoft.com/office/drawing/2014/main" id="{D3F700D2-DFFF-4598-BD41-EA96F6127691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4" name="AutoShape 1026" descr="http://www.kiep.or.kr/image/동글이.gif">
          <a:extLst>
            <a:ext uri="{FF2B5EF4-FFF2-40B4-BE49-F238E27FC236}">
              <a16:creationId xmlns:a16="http://schemas.microsoft.com/office/drawing/2014/main" id="{4FA81B99-B4F3-4CC9-9247-A4BC6E4E890A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5" name="AutoShape 1027" descr="http://www.kiep.or.kr/image/동글이.gif">
          <a:extLst>
            <a:ext uri="{FF2B5EF4-FFF2-40B4-BE49-F238E27FC236}">
              <a16:creationId xmlns:a16="http://schemas.microsoft.com/office/drawing/2014/main" id="{4C63C57A-1048-49B4-817B-64E79D84A6BB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6" name="AutoShape 1024" descr="http://www.kiep.or.kr/image/동글이.gif">
          <a:extLst>
            <a:ext uri="{FF2B5EF4-FFF2-40B4-BE49-F238E27FC236}">
              <a16:creationId xmlns:a16="http://schemas.microsoft.com/office/drawing/2014/main" id="{4CE89796-FAF5-417B-918E-D37EC82AC980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7" name="AutoShape 1025" descr="http://www.kiep.or.kr/image/동글이.gif">
          <a:extLst>
            <a:ext uri="{FF2B5EF4-FFF2-40B4-BE49-F238E27FC236}">
              <a16:creationId xmlns:a16="http://schemas.microsoft.com/office/drawing/2014/main" id="{5FB77726-BBB7-4B6E-AB50-CFEB56BB88B4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8" name="AutoShape 1026" descr="http://www.kiep.or.kr/image/동글이.gif">
          <a:extLst>
            <a:ext uri="{FF2B5EF4-FFF2-40B4-BE49-F238E27FC236}">
              <a16:creationId xmlns:a16="http://schemas.microsoft.com/office/drawing/2014/main" id="{B564DCF5-DCD3-4B64-B557-0D97013CE2D8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299" name="AutoShape 1027" descr="http://www.kiep.or.kr/image/동글이.gif">
          <a:extLst>
            <a:ext uri="{FF2B5EF4-FFF2-40B4-BE49-F238E27FC236}">
              <a16:creationId xmlns:a16="http://schemas.microsoft.com/office/drawing/2014/main" id="{9CA2EC0E-D666-4BDD-9172-B1131B61F8BC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300" name="AutoShape 1024" descr="http://www.kiep.or.kr/image/동글이.gif">
          <a:extLst>
            <a:ext uri="{FF2B5EF4-FFF2-40B4-BE49-F238E27FC236}">
              <a16:creationId xmlns:a16="http://schemas.microsoft.com/office/drawing/2014/main" id="{5264FDC1-02C4-459C-8FED-B9507E6F965F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301" name="AutoShape 1025" descr="http://www.kiep.or.kr/image/동글이.gif">
          <a:extLst>
            <a:ext uri="{FF2B5EF4-FFF2-40B4-BE49-F238E27FC236}">
              <a16:creationId xmlns:a16="http://schemas.microsoft.com/office/drawing/2014/main" id="{27F763E5-3F48-4AB5-A412-3FA7C303A685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302" name="AutoShape 1026" descr="http://www.kiep.or.kr/image/동글이.gif">
          <a:extLst>
            <a:ext uri="{FF2B5EF4-FFF2-40B4-BE49-F238E27FC236}">
              <a16:creationId xmlns:a16="http://schemas.microsoft.com/office/drawing/2014/main" id="{0C99B8FE-BC14-4D4A-8421-2DCB35FA5AA1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171450</xdr:colOff>
      <xdr:row>25</xdr:row>
      <xdr:rowOff>190500</xdr:rowOff>
    </xdr:to>
    <xdr:sp macro="" textlink="">
      <xdr:nvSpPr>
        <xdr:cNvPr id="190303" name="AutoShape 1027" descr="http://www.kiep.or.kr/image/동글이.gif">
          <a:extLst>
            <a:ext uri="{FF2B5EF4-FFF2-40B4-BE49-F238E27FC236}">
              <a16:creationId xmlns:a16="http://schemas.microsoft.com/office/drawing/2014/main" id="{16D47E4D-33A6-4D86-A174-AF82E16B55C9}"/>
            </a:ext>
          </a:extLst>
        </xdr:cNvPr>
        <xdr:cNvSpPr>
          <a:spLocks noChangeAspect="1" noChangeArrowheads="1"/>
        </xdr:cNvSpPr>
      </xdr:nvSpPr>
      <xdr:spPr bwMode="auto">
        <a:xfrm>
          <a:off x="12062460" y="7978140"/>
          <a:ext cx="1600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064;&#54840;\&#47928;&#49436;\JUNG\&#45824;&#54217;\&#51222;&#5164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OFFICE%20&#50577;&#49885;\N&#36035;&#63963;-&#3288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3\piii450\PROJECT-\EX-DATE\DATA\225-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2&#48264;%20&#52980;\&#49884;&#47549;&#46020;&#49436;&#44288;&#44053;&#45817;\TOT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Program%20Files\AutoCAD%20R14\&#49892;&#49884;\&#49569;&#46972;&#52488;&#46321;&#54617;&#44368;\&#45236;&#50669;&#49436;\&#49569;&#46972;&#52488;&#51473;&#54617;&#44368;(final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50864;\E\BAKUP\OLD-E\1760\1766\1766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3\piii450\PROJECT-\EX-DATE\DATA\PRO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c\workproject\&#45236;&#50669;&#49436;sample\K-SET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c\workproject\Program%20Files\AutoCAD%20R14\&#49892;&#49884;\&#49569;&#46972;&#52488;&#46321;&#54617;&#44368;\&#45236;&#50669;&#49436;\&#49569;&#46972;&#52488;&#51473;&#54617;&#44368;(final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backup1\2001&#45380;\&#49888;&#50900;&#52397;&#49548;&#45380;&#47928;&#54868;&#49468;&#53552;\&#45236;&#50669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3\piii450\PROJECT-\EX-DATE\DATA\25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\c\backup1\2001&#45380;\&#49888;&#50900;&#52397;&#49548;&#45380;&#47928;&#54868;&#49468;&#53552;\&#45236;&#50669;&#4943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221;&#50868;&#51452;&#51076;\C\&#49444;&#44228;&#51652;&#54665;&#51473;\M.B.C%20&#51032;&#51221;&#48512;%20(&#49884;&#48169;&#49436;,&#48372;&#44256;&#49436;)\010425(&#51228;&#52636;)\&#49436;&#50896;&#44592;&#49328;(010416)\&#49884;&#48169;&#49436;,&#44204;&#51201;&#49436;\&#45824;&#48169;\Lee-&#44228;&#54925;\&#45824;&#44396;&#54617;&#49373;&#54924;&#44288;\&#53000;&#47084;&#47532;&#45236;&#50669;\&#53000;&#47084;&#47532;-&#45236;&#50669;&#4943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\c\Program%20Files\AutoCAD%20R14\&#49892;&#49884;\&#49569;&#46972;&#52488;&#46321;&#54617;&#44368;\&#45236;&#50669;&#49436;\&#49569;&#46972;&#52488;&#51473;&#54617;&#44368;(final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JEC99\SONGB\new\&#49457;&#48513;&#45236;&#50669;&#49436;(&#51333;&#54633;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PROJEC99\SONGB\new\&#49457;&#48513;&#45236;&#50669;&#49436;(&#51333;&#5463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9437;\D\DATA\&#44033;&#51333;&#50577;&#49885;\&#44204;&#51201;\Program%20Files\AutoCAD%20R14\&#50896;&#44032;\&#50896;&#4403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OFFICE%20&#50577;&#49885;\N&#36035;&#63963;-&#3288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sanagil\d\backup1\2001&#45380;\&#49888;&#50900;&#52397;&#49548;&#45380;&#47928;&#54868;&#49468;&#53552;\&#45236;&#50669;&#4943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788;&#50864;\&#50896;&#44032;&#44228;&#49328;\My%20Documents\&#50896;&#44032;&#44228;&#49328;\&#50896;&#44032;&#44228;&#49328;\Book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\c\backup1\2001&#45380;\&#52397;&#51452;&#44284;&#54617;&#45824;&#54617;\&#49436;&#47448;\&#52397;&#51452;&#44284;&#54617;&#45824;&#54617;&#45236;&#50669;&#49436;(&#53440;&#44204;&#5120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-DATE\MODE\165-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50984;&#52492;&#48277;&#47456;&#49324;&#47924;&#49548;%20&#51064;&#53580;&#47532;&#50612;%202&#5226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784;&#48276;1\D\LO\EE\E5\&#44228;&#50557;\&#45813;&#49901;&#47532;APT\&#45813;&#49901;&#47532;&#44592;&#49457;(&#49888;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&#49444;&#44228;&#49892;MAIN\Users\user\Desktop\&#51089;&#50629;&#48169;\2018&#45380;\9&#50900;\28&#51068;\1766\1790\179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\c\&#45236;&#50669;&#49436;sample\K-SET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&#49444;&#44228;&#49892;main\10.%202019&#45380;\01.%20&#47924;&#45824;&#51109;&#52824;\005.%20&#45432;&#50896;&#44396;&#48124;&#54924;&#44288;%20&#47924;&#45824;&#51109;&#52824;%20&#47532;&#47784;&#45944;&#47553;%20(&#55176;&#51592;&#44148;&#52629;,%20&#44053;&#49888;&#49444;)\02.%20&#54620;&#51068;&#49444;&#44228;\08.%20H%20-%20&#48156;&#51452;&#50857;(&#49688;&#47161;)\&#47924;&#45824;&#44592;&#44228;\4.%20&#45236;&#50669;&#49436;(&#47924;&#45824;&#44592;&#44228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&#49444;&#44228;&#49892;main\00.&#44288;&#44553;&#45236;&#50669;,&#49884;&#48169;&#49436;\2019&#45380;\04.&#50896;&#44032;&#44228;&#49328;&#44288;&#47144;\&#50896;&#44032;&#44228;&#49328;&#44204;&#51201;&#49436;(&#54620;&#5106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2\d\LKH\EX-DATE\PROJECT\225-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40;&#44508;\C\My%20Documents\&#49444;&#44228;&#49436;\MSOFFICE\HEXCEL\&#49892;&#54665;\&#51221;&#48708;&#522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3\piii450\PROJECT-\EX-DATE\DATA\DATE\165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FFICE%20&#50577;&#49885;\N&#36035;&#63963;-&#3288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3\piii450\PROJECT-\EX-DATE\DATA\35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\c\1\&#49884;&#47549;&#46020;&#49436;&#44288;&#44053;&#45817;\TO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행후면적"/>
      <sheetName val="工완성공사율"/>
      <sheetName val="__"/>
    </sheetNames>
    <sheetDataSet>
      <sheetData sheetId="0" refreshError="1">
        <row r="59">
          <cell r="O59">
            <v>82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20관리비율"/>
      <sheetName val="직재"/>
      <sheetName val="2.대외공문"/>
      <sheetName val="제-노임"/>
      <sheetName val="제직재"/>
      <sheetName val="수량산출"/>
      <sheetName val="J直材4"/>
      <sheetName val="Sheet1"/>
      <sheetName val="Sheet3"/>
      <sheetName val="단가표 "/>
      <sheetName val="차액보증"/>
      <sheetName val="호안공"/>
      <sheetName val="#REF"/>
      <sheetName val="통합"/>
      <sheetName val="ABUT수량-A1"/>
      <sheetName val="3BL공동구 수량"/>
      <sheetName val="3련 BOX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사 "/>
      <sheetName val="대가 "/>
      <sheetName val="대비"/>
      <sheetName val="단-원산"/>
      <sheetName val="단-천우"/>
      <sheetName val="단-조은"/>
      <sheetName val="내역서"/>
      <sheetName val="갑지"/>
      <sheetName val="타-천우"/>
      <sheetName val="타-조은"/>
      <sheetName val="산-기계"/>
      <sheetName val="산-전기"/>
      <sheetName val="겉지"/>
      <sheetName val="일위대가"/>
      <sheetName val="목차"/>
      <sheetName val="DATA"/>
      <sheetName val="설계조건"/>
      <sheetName val="안정계산"/>
      <sheetName val="단면검토"/>
      <sheetName val="직재"/>
      <sheetName val="일위총괄표"/>
      <sheetName val="#2_일위대가목록"/>
      <sheetName val="225-5"/>
      <sheetName val="상수도토공집계표"/>
      <sheetName val="수량산출"/>
      <sheetName val="토공"/>
      <sheetName val="단가"/>
      <sheetName val=" HIT-&gt;HMC 견적(3900)"/>
      <sheetName val="제-노임"/>
      <sheetName val="설직재-1"/>
      <sheetName val="제직재"/>
      <sheetName val="기계내역"/>
      <sheetName val="2F 회의실견적(5_14 일대)"/>
      <sheetName val="직노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부대내역"/>
      <sheetName val="PROJECT BRIEF(EX.NEW)"/>
      <sheetName val="J直材4"/>
      <sheetName val="직공비"/>
      <sheetName val="일위목록"/>
      <sheetName val="단가산출"/>
      <sheetName val="일위집계(기존)"/>
      <sheetName val="노임단가"/>
      <sheetName val="Galaxy 소비자가격표"/>
      <sheetName val="여과지동"/>
      <sheetName val="기초자료"/>
      <sheetName val="20관리비율"/>
      <sheetName val="GRDBS"/>
      <sheetName val="FANDBS"/>
      <sheetName val="GRDATA"/>
      <sheetName val="SHAFTDBSE"/>
      <sheetName val="집계표"/>
      <sheetName val="원가"/>
      <sheetName val="SP-B1"/>
      <sheetName val="자재단가비교표"/>
      <sheetName val="공사원가계산서"/>
      <sheetName val="단가대비표"/>
      <sheetName val="XL4Poppy"/>
      <sheetName val="Y-WORK"/>
      <sheetName val="설비"/>
      <sheetName val="LEGEND"/>
      <sheetName val="연부97-1"/>
      <sheetName val="갑지1"/>
      <sheetName val="I一般比"/>
      <sheetName val="N賃率-職"/>
      <sheetName val="일위대가-전기"/>
      <sheetName val="내역"/>
      <sheetName val="2F 회의실견적_5_14 일대_"/>
      <sheetName val="COPING-1"/>
      <sheetName val="역T형교대-2수량"/>
      <sheetName val="1-1"/>
      <sheetName val="연령현황"/>
      <sheetName val="품셈총괄표"/>
      <sheetName val="3.공통공사대비"/>
      <sheetName val="제경비"/>
      <sheetName val="퍼스트"/>
      <sheetName val="9GNG운반"/>
      <sheetName val="인건-측정"/>
      <sheetName val="정부노임단가"/>
      <sheetName val="TABLE"/>
      <sheetName val="일위산출"/>
      <sheetName val="단가조사표"/>
      <sheetName val="BID"/>
      <sheetName val="요율"/>
      <sheetName val="일위단가"/>
      <sheetName val="약품공급2"/>
      <sheetName val="내역표지"/>
      <sheetName val="기별용지"/>
      <sheetName val="맨홀수량집계"/>
      <sheetName val="바.한일양산"/>
      <sheetName val="전기일위대가"/>
      <sheetName val="기존단가 (2)"/>
      <sheetName val=" 견적서"/>
      <sheetName val="데이타"/>
      <sheetName val="COPING"/>
      <sheetName val="철근집계"/>
      <sheetName val="Baby일위대가"/>
      <sheetName val="조사_"/>
      <sheetName val="대가_"/>
      <sheetName val="2F_회의실견적(5_14_일대)"/>
      <sheetName val="PROJECT_BRIEF(EX_NEW)"/>
      <sheetName val="_HIT-&gt;HMC_견적(3900)"/>
      <sheetName val="Galaxy_소비자가격표"/>
      <sheetName val="갑지(추정)"/>
      <sheetName val="공통가설"/>
      <sheetName val="CTEMCOST"/>
      <sheetName val="수량산출서"/>
      <sheetName val="물량산출근거"/>
      <sheetName val="차액보증"/>
      <sheetName val="기본일위"/>
      <sheetName val="Sheet1"/>
      <sheetName val="일위"/>
      <sheetName val="방송일위대가"/>
      <sheetName val="#REF"/>
      <sheetName val="실행내역"/>
      <sheetName val="을지"/>
      <sheetName val="자재단가"/>
      <sheetName val="일위_파일"/>
      <sheetName val="교량전기"/>
      <sheetName val="견적"/>
      <sheetName val="노임"/>
      <sheetName val="신우"/>
      <sheetName val="3BL공동구 수량"/>
      <sheetName val="ABUT수량-A1"/>
      <sheetName val="견적대비 견적서"/>
      <sheetName val="계화배수"/>
      <sheetName val="총괄"/>
      <sheetName val="대치판정"/>
      <sheetName val="원가계산서"/>
      <sheetName val="CAPVC"/>
      <sheetName val="교각1"/>
      <sheetName val="방송노임"/>
      <sheetName val="간접재료비산출표-27-30"/>
      <sheetName val="백암비스타내역"/>
      <sheetName val="전압강하계산"/>
      <sheetName val="일위산출근거"/>
      <sheetName val="단가조사"/>
      <sheetName val="견적990322"/>
      <sheetName val="조도"/>
      <sheetName val="점검총괄"/>
      <sheetName val="DATA1"/>
      <sheetName val="예산내역서"/>
      <sheetName val="단위수량"/>
      <sheetName val="맨홀수량산출"/>
      <sheetName val="T13(P68~72,78)"/>
      <sheetName val="환율"/>
      <sheetName val="6호기"/>
      <sheetName val="산출"/>
      <sheetName val="견"/>
      <sheetName val="일위목차"/>
      <sheetName val="공통(20-91)"/>
      <sheetName val="표지"/>
      <sheetName val="실행철강하도"/>
      <sheetName val="산수배수"/>
      <sheetName val="3BL공동구_수량"/>
      <sheetName val="2F_회의실견적_5_14_일대_"/>
      <sheetName val="3_공통공사대비"/>
      <sheetName val="_견적서"/>
      <sheetName val="기존단가_(2)"/>
      <sheetName val="물가시세"/>
      <sheetName val="단가표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수량산출"/>
      <sheetName val="중량산출"/>
      <sheetName val="PANEL 중량산출"/>
      <sheetName val="내역서"/>
      <sheetName val="견적대비표"/>
      <sheetName val="단가대비표"/>
      <sheetName val="J直材4"/>
      <sheetName val="감가상각"/>
      <sheetName val="TOTAL"/>
      <sheetName val="I一般比"/>
      <sheetName val="과천MAIN"/>
      <sheetName val="노임"/>
      <sheetName val="Sheet1"/>
      <sheetName val="TEL"/>
      <sheetName val="일위대가"/>
      <sheetName val="직재"/>
      <sheetName val="부대대비"/>
      <sheetName val="냉연집계"/>
      <sheetName val="Sheet3"/>
      <sheetName val="신우"/>
      <sheetName val="공사원가계산서"/>
      <sheetName val="대비"/>
      <sheetName val="내역서(총)"/>
      <sheetName val="교각계산"/>
      <sheetName val="DATE"/>
      <sheetName val="sheets"/>
      <sheetName val="예산M12A"/>
      <sheetName val="일위대가목차"/>
      <sheetName val="노임단가"/>
      <sheetName val="경비_원본"/>
      <sheetName val="수량산출서"/>
      <sheetName val="소상 &quot;1&quot;"/>
      <sheetName val="단가비교표"/>
      <sheetName val="FANDBS"/>
      <sheetName val="GRDATA"/>
      <sheetName val="SHAFTDBSE"/>
      <sheetName val="N賃率-職"/>
      <sheetName val="plan&amp;section of foundation"/>
      <sheetName val="노원열병합  건축공사기성내역서"/>
      <sheetName val="민속촌메뉴"/>
      <sheetName val="업무"/>
      <sheetName val="code"/>
      <sheetName val="내역"/>
      <sheetName val="주소록"/>
      <sheetName val="견적서"/>
      <sheetName val="개요"/>
      <sheetName val="자재단가비교표"/>
      <sheetName val="건축내역"/>
      <sheetName val="직노"/>
      <sheetName val="설계조건"/>
      <sheetName val="20관리비율"/>
      <sheetName val="화재 탐지 설비"/>
      <sheetName val="工완성공사율"/>
      <sheetName val="입찰안"/>
      <sheetName val="전기일위대가"/>
      <sheetName val="DATA"/>
      <sheetName val="최종갑지"/>
      <sheetName val="을지"/>
      <sheetName val="부하계산서"/>
      <sheetName val="CT "/>
      <sheetName val="발신정보"/>
      <sheetName val="ABUT수량-A1"/>
      <sheetName val="기본일위"/>
      <sheetName val="2F 회의실견적(5_14 일대)"/>
      <sheetName val="동원(3)"/>
      <sheetName val="예정(3)"/>
      <sheetName val="NOMUBI"/>
      <sheetName val="sw1"/>
      <sheetName val="실행철강하도"/>
      <sheetName val="인건-측정"/>
      <sheetName val="조도계산서 (도서)"/>
      <sheetName val="동력부하(도산)"/>
      <sheetName val="명세서"/>
      <sheetName val="유기공정"/>
      <sheetName val="TABLE"/>
      <sheetName val="96물가 CODE"/>
      <sheetName val="종배수관"/>
      <sheetName val="CP-E2 (품셈표)"/>
      <sheetName val="연부97-1"/>
      <sheetName val="갑지1"/>
      <sheetName val="품목납기"/>
      <sheetName val="설비"/>
      <sheetName val="U-TYPE(1)"/>
      <sheetName val="터널조도"/>
      <sheetName val="조도계산(1)"/>
      <sheetName val="전차선로 물량표"/>
      <sheetName val="인건비"/>
      <sheetName val="일위대가목록"/>
      <sheetName val="001"/>
      <sheetName val="와동25-3(변경)"/>
      <sheetName val="60명당사(총괄)"/>
      <sheetName val="PANEL_중량산출"/>
      <sheetName val="CT_"/>
      <sheetName val="2F_회의실견적(5_14_일대)"/>
      <sheetName val="조도계산서_(도서)"/>
      <sheetName val="96물가_CODE"/>
      <sheetName val="CP-E2_(품셈표)"/>
      <sheetName val="70%"/>
      <sheetName val="전기단가조사서"/>
      <sheetName val="반중력식옹벽3.5"/>
      <sheetName val="중기사용료"/>
      <sheetName val="Macro1"/>
      <sheetName val="Macro2"/>
      <sheetName val="김재복부장님"/>
      <sheetName val="공사현황"/>
      <sheetName val="경산"/>
      <sheetName val="Sheet2"/>
      <sheetName val="C-노임단가"/>
      <sheetName val="1.설계조건"/>
      <sheetName val="기초대가"/>
      <sheetName val="97"/>
      <sheetName val="WORK"/>
      <sheetName val="K1자재(3차등)"/>
      <sheetName val="자재단가"/>
      <sheetName val="덕전리"/>
      <sheetName val="선급금신청서"/>
      <sheetName val="ilch"/>
      <sheetName val="실행비교"/>
      <sheetName val="노원열병합__건축공사기성내역서"/>
      <sheetName val="plan&amp;section_of_foundation"/>
      <sheetName val="단가조사"/>
      <sheetName val="실행내역서 "/>
      <sheetName val="소비자가"/>
      <sheetName val="유림골조"/>
      <sheetName val="Sheet14"/>
      <sheetName val="Sheet13"/>
      <sheetName val="danga"/>
      <sheetName val="6호기"/>
      <sheetName val="재집"/>
      <sheetName val="을"/>
      <sheetName val="단가산출2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일위"/>
      <sheetName val="노임이"/>
      <sheetName val="DB단가"/>
      <sheetName val="조명시설"/>
      <sheetName val="예산변경사항"/>
      <sheetName val="세부내역"/>
      <sheetName val="정공공사"/>
      <sheetName val="Sheet5"/>
      <sheetName val="갑지"/>
      <sheetName val="BID"/>
      <sheetName val="도"/>
      <sheetName val="공사내역"/>
      <sheetName val="LEGEND"/>
      <sheetName val="갑지(추정)"/>
      <sheetName val="조경"/>
      <sheetName val="copy"/>
      <sheetName val="설직재-1"/>
      <sheetName val="부하LOAD"/>
      <sheetName val="EACT10"/>
      <sheetName val="Y-WORK"/>
      <sheetName val="DB"/>
      <sheetName val="기성금내역서"/>
      <sheetName val="일위단가"/>
      <sheetName val="본장"/>
      <sheetName val="sum1 (2)"/>
      <sheetName val="견적정보"/>
      <sheetName val="1단계"/>
      <sheetName val="FB25JN"/>
      <sheetName val="년도별실"/>
      <sheetName val="도체종-상수표"/>
      <sheetName val="계산서(곡선부)"/>
      <sheetName val="-치수표(곡선부)"/>
      <sheetName val="합천내역"/>
      <sheetName val="1안"/>
      <sheetName val="소상_&quot;1&quot;"/>
      <sheetName val="TRE TABLE"/>
      <sheetName val="음료실행"/>
      <sheetName val="APT내역"/>
      <sheetName val="부대시설"/>
      <sheetName val="기둥(원형)"/>
      <sheetName val="GAEYO"/>
      <sheetName val="원가계산서"/>
      <sheetName val="타견적1"/>
      <sheetName val="타견적2"/>
      <sheetName val="타견적3"/>
      <sheetName val="내역서1999.8최종"/>
      <sheetName val="단가표"/>
      <sheetName val="사통"/>
      <sheetName val="백암비스타내역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단가산출(변경없음)"/>
      <sheetName val="기계내역"/>
      <sheetName val="데이타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터파기및재료"/>
      <sheetName val="여과지동"/>
      <sheetName val="기초자료"/>
      <sheetName val="9GNG운반"/>
      <sheetName val="준검 내역서"/>
      <sheetName val="T13(P68~72,78)"/>
      <sheetName val="2"/>
      <sheetName val="여방토공 "/>
      <sheetName val="밸브설치"/>
      <sheetName val="신규 수주분(사용자 정의)"/>
      <sheetName val="화재_탐지_설비"/>
      <sheetName val="견적대비 견적서"/>
      <sheetName val="통신원가"/>
      <sheetName val="LOPCALC"/>
      <sheetName val="장애코드"/>
      <sheetName val="현금예금"/>
      <sheetName val="임차품의(농조)"/>
      <sheetName val="OPT7"/>
      <sheetName val="UserData"/>
      <sheetName val="환율"/>
      <sheetName val="Sheet9"/>
      <sheetName val="원가"/>
      <sheetName val="6PILE  (돌출)"/>
      <sheetName val="운반"/>
      <sheetName val="UR2-Calculation"/>
      <sheetName val="금액집계"/>
      <sheetName val="CONCRETE"/>
      <sheetName val="11월 가격"/>
      <sheetName val="일위대가(1)"/>
      <sheetName val="연수동"/>
      <sheetName val="1000 DB구축 부표"/>
      <sheetName val="청천내"/>
      <sheetName val="차액보증"/>
      <sheetName val="10월가격"/>
      <sheetName val="원형1호맨홀토공수량"/>
      <sheetName val="정부노임단가"/>
      <sheetName val="철거산출근거"/>
      <sheetName val="기계경비산출기준"/>
      <sheetName val="원본(갑지)"/>
      <sheetName val="판매96"/>
      <sheetName val="제-노임"/>
      <sheetName val="제직재"/>
      <sheetName val="단"/>
      <sheetName val="기계경비(시간당)"/>
      <sheetName val="램머"/>
      <sheetName val="내역서 (2)"/>
      <sheetName val="총괄내역서"/>
      <sheetName val="교대(A1-A2)"/>
      <sheetName val="공사비집계"/>
      <sheetName val="건축"/>
      <sheetName val="제잡비"/>
      <sheetName val="B(함)일반수량"/>
      <sheetName val="플랜트 설치"/>
      <sheetName val="산출근거"/>
      <sheetName val="산출내역서집계표"/>
      <sheetName val="단가산출"/>
      <sheetName val="환경평가"/>
      <sheetName val="인구"/>
      <sheetName val="배수관공"/>
      <sheetName val="Sheet1 (2)"/>
      <sheetName val="날개벽수량표"/>
      <sheetName val="전기"/>
      <sheetName val="토공정보"/>
      <sheetName val="예산M5A"/>
      <sheetName val="예산M2"/>
      <sheetName val="표지"/>
      <sheetName val="남양시작동자105노65기1.3화1.2"/>
      <sheetName val="지급자재"/>
      <sheetName val="계약내역서(을지)"/>
      <sheetName val="장비분석"/>
      <sheetName val="공조기"/>
      <sheetName val="STORAGE"/>
      <sheetName val="토목주소"/>
      <sheetName val="프랜트면허"/>
      <sheetName val="별표 "/>
      <sheetName val="조명율표"/>
      <sheetName val="단가조사-2"/>
      <sheetName val="11.단가비교표_"/>
      <sheetName val="16.기계경비산출내역_"/>
      <sheetName val="VE절감"/>
      <sheetName val="물량표S"/>
      <sheetName val="금액내역서"/>
      <sheetName val="물가시세"/>
      <sheetName val="ITEM"/>
      <sheetName val="type-F"/>
      <sheetName val="실행"/>
      <sheetName val="기성"/>
      <sheetName val="Sheet7"/>
      <sheetName val="부속동"/>
      <sheetName val="공사개요(좌)"/>
      <sheetName val="직공비"/>
      <sheetName val="매입세율"/>
      <sheetName val="공사개요"/>
      <sheetName val="어음광고주"/>
      <sheetName val="FPA"/>
      <sheetName val="Data Vol"/>
      <sheetName val="순수개발"/>
      <sheetName val="차수"/>
      <sheetName val="공통가설"/>
      <sheetName val="전체"/>
      <sheetName val="Galaxy 소비자가격표"/>
      <sheetName val="Oper Amount"/>
      <sheetName val="실적단가"/>
      <sheetName val="일위대가_복합"/>
      <sheetName val="일위대가_서비스"/>
      <sheetName val="장비집계"/>
      <sheetName val="8.PILE  (돌출)"/>
      <sheetName val="심사물량"/>
      <sheetName val="심사계산"/>
      <sheetName val="dt0301"/>
      <sheetName val="dtt0301"/>
      <sheetName val="7.1 자재단가표(케이블)"/>
      <sheetName val="목록"/>
      <sheetName val="LOAD-46"/>
      <sheetName val="부하(성남)"/>
      <sheetName val="토공계산서(부체도로)"/>
      <sheetName val="CTEMCOST"/>
      <sheetName val="입출재고현황 (2)"/>
      <sheetName val="내부부하"/>
      <sheetName val="토사(PE)"/>
      <sheetName val="Ekog10"/>
      <sheetName val="코드표"/>
      <sheetName val="7단가"/>
      <sheetName val="단가"/>
      <sheetName val="기초단가"/>
      <sheetName val="(C)원내역"/>
      <sheetName val="가로등기초"/>
      <sheetName val="BASIC (2)"/>
      <sheetName val="첨부파일"/>
      <sheetName val="단면가정"/>
      <sheetName val="설계내역(2001)"/>
      <sheetName val="본체"/>
      <sheetName val="토목"/>
      <sheetName val="단가목록"/>
      <sheetName val="대창(장성)"/>
      <sheetName val="실행내역"/>
      <sheetName val="조도계산서 _도서_"/>
      <sheetName val="원가 (2)"/>
      <sheetName val="대치판정"/>
      <sheetName val="rate"/>
      <sheetName val="일반수량총괄"/>
      <sheetName val="토공총괄"/>
      <sheetName val="골재수량"/>
      <sheetName val="레미콘집계"/>
      <sheetName val="주요자재"/>
      <sheetName val="타공종이기"/>
      <sheetName val="원가계산"/>
      <sheetName val="사급자재"/>
      <sheetName val="이토변실(A3-LINE)"/>
      <sheetName val="98수문일위"/>
      <sheetName val="진주방향"/>
      <sheetName val="유통망계획"/>
      <sheetName val="기준자료"/>
      <sheetName val="제품"/>
      <sheetName val="견적계산"/>
      <sheetName val="자재운반단가일람표"/>
      <sheetName val="품산출서"/>
      <sheetName val="견내"/>
      <sheetName val="매립"/>
      <sheetName val="FACTOR"/>
      <sheetName val="Cost bd-&quot;A&quot;"/>
      <sheetName val="건축원가계산서"/>
      <sheetName val="DRUM"/>
      <sheetName val="자료"/>
      <sheetName val="우각부보강"/>
      <sheetName val="7내역"/>
      <sheetName val="말뚝지지력산정"/>
      <sheetName val="예산대비"/>
      <sheetName val="공문"/>
      <sheetName val="품목"/>
      <sheetName val="AV시스템"/>
      <sheetName val="C1"/>
      <sheetName val="기성내역서표지"/>
      <sheetName val="sub"/>
      <sheetName val="(A)내역서"/>
      <sheetName val="값"/>
      <sheetName val="횡 연장"/>
      <sheetName val="호표"/>
      <sheetName val="공사비명세서"/>
      <sheetName val="지수"/>
      <sheetName val="일위대가표"/>
      <sheetName val="약품공급2"/>
      <sheetName val="dtxl"/>
      <sheetName val="건축내역서"/>
      <sheetName val="담장산출"/>
      <sheetName val="BOX"/>
      <sheetName val="실정공사비단가표"/>
      <sheetName val="PROCESS"/>
      <sheetName val="일위대가(계측기설치)"/>
      <sheetName val="NEYOK"/>
      <sheetName val="외주가공"/>
      <sheetName val="1-1"/>
      <sheetName val="차도조도계산"/>
      <sheetName val="배수내역 (2)"/>
      <sheetName val="48일위"/>
      <sheetName val="48수량"/>
      <sheetName val="22수량"/>
      <sheetName val="49일위"/>
      <sheetName val="22일위"/>
      <sheetName val="49수량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단가조사서"/>
      <sheetName val="목차"/>
      <sheetName val="협조전"/>
      <sheetName val="표지판단위"/>
      <sheetName val="설계"/>
      <sheetName val="BUS제원1"/>
      <sheetName val="11"/>
      <sheetName val="CB"/>
      <sheetName val="단위수량"/>
      <sheetName val="변경갑지"/>
      <sheetName val="증감(갑지)"/>
      <sheetName val="손익차9월2"/>
      <sheetName val="소업1교"/>
      <sheetName val="간지"/>
      <sheetName val="간선계산"/>
      <sheetName val="노무비 근거"/>
      <sheetName val="시행후면적"/>
      <sheetName val="수지예산"/>
      <sheetName val="설계명세서"/>
      <sheetName val="도근좌표"/>
      <sheetName val="99총공사내역서"/>
      <sheetName val="변압기 및 발전기 용량"/>
      <sheetName val="입상내역"/>
      <sheetName val="FAB별"/>
      <sheetName val="견적(갑지)"/>
      <sheetName val="견적"/>
      <sheetName val="EQUIPMENT -2"/>
      <sheetName val="대림경상68억"/>
      <sheetName val="F1"/>
      <sheetName val="포장공자재집계표"/>
      <sheetName val="일반수량"/>
      <sheetName val="자재일람"/>
      <sheetName val="교대(A1)"/>
      <sheetName val="대가표(품셈)"/>
      <sheetName val="단가산출서"/>
      <sheetName val="토목공사"/>
      <sheetName val="위치"/>
      <sheetName val="총공사내역서"/>
      <sheetName val="다곡2교"/>
      <sheetName val="Baby일위대가"/>
      <sheetName val="DLA"/>
      <sheetName val=" 견적서"/>
      <sheetName val="재1"/>
      <sheetName val="I.설계조건"/>
      <sheetName val=" HIT-&gt;HMC 견적(3900)"/>
      <sheetName val="기초자료입력"/>
      <sheetName val="건축집계표"/>
      <sheetName val="자재조사표(참고용)"/>
      <sheetName val="품셈집계표"/>
      <sheetName val="일반부표집계표"/>
      <sheetName val="전선 및 전선관"/>
      <sheetName val="청주(철골발주의뢰서)"/>
      <sheetName val="정렬"/>
      <sheetName val="분전함신설"/>
      <sheetName val="접지1종"/>
      <sheetName val="자재테이블"/>
      <sheetName val="산출금액내역"/>
      <sheetName val="A-4"/>
      <sheetName val="실행간접비용"/>
      <sheetName val="3련 BOX"/>
      <sheetName val="단가표 "/>
      <sheetName val="DATA1"/>
      <sheetName val="일위대가(4층원격)"/>
      <sheetName val="단가대비"/>
      <sheetName val="소요자재"/>
      <sheetName val="ROOF(ALKALI)"/>
      <sheetName val="XL4Poppy"/>
      <sheetName val="List"/>
      <sheetName val="CHITIET VL-NC"/>
      <sheetName val="DON GIA"/>
      <sheetName val="단위중량"/>
      <sheetName val="계약내력"/>
      <sheetName val="cost"/>
      <sheetName val="총괄"/>
      <sheetName val="공사비"/>
      <sheetName val="OPT"/>
      <sheetName val="SV"/>
      <sheetName val="부대내역"/>
      <sheetName val="실행내역서_"/>
      <sheetName val="1공구(을)"/>
      <sheetName val="MOTOR"/>
      <sheetName val="참고"/>
      <sheetName val="7.경제성결과"/>
      <sheetName val="FRP내역서"/>
      <sheetName val="자판실행"/>
      <sheetName val="DHEQSUPT"/>
      <sheetName val="원가입력"/>
      <sheetName val="교통대책내역"/>
      <sheetName val="수량집계"/>
      <sheetName val="수량산출서 (2)"/>
      <sheetName val="Customer Databas"/>
      <sheetName val="공주-교대(A1)"/>
      <sheetName val="상승노임"/>
      <sheetName val="변화치수"/>
      <sheetName val="매크로"/>
      <sheetName val="맨홀토공"/>
      <sheetName val="안정검토"/>
      <sheetName val="수량산출서 갑지"/>
      <sheetName val="목표세부명세"/>
      <sheetName val="분류작업"/>
      <sheetName val="기본자료"/>
      <sheetName val="2002상반기노임기준"/>
      <sheetName val="물량산출근거"/>
      <sheetName val="공종별내역서"/>
      <sheetName val="설계예산서(2016년 보안등 신설공사 단가계약-).xls"/>
      <sheetName val="가격표"/>
      <sheetName val="우수"/>
      <sheetName val="시화점실행"/>
      <sheetName val="연령현황"/>
      <sheetName val="H-pile(298x299)"/>
      <sheetName val="H-pile(250x250)"/>
      <sheetName val="일위_파일"/>
      <sheetName val="연결임시"/>
      <sheetName val="단면검토"/>
      <sheetName val="_산근2_"/>
      <sheetName val="_산근4_"/>
      <sheetName val="_산근5_"/>
      <sheetName val="BQ_Utl_Off"/>
      <sheetName val="BREAKDOWN(철거설치)"/>
      <sheetName val="기계경비"/>
      <sheetName val="암거공"/>
      <sheetName val="배수통관(좌)"/>
      <sheetName val="안정계산"/>
      <sheetName val="전체현황"/>
      <sheetName val="안정성검토"/>
      <sheetName val="하중계산"/>
      <sheetName val="설계기준"/>
      <sheetName val="총괄표"/>
      <sheetName val="대상공사(조달청)"/>
      <sheetName val="자료(통합)"/>
      <sheetName val="횡배수관집현황(2공구)"/>
      <sheetName val="JUCKEYK"/>
      <sheetName val="수목표준대가"/>
      <sheetName val="웅진교-S2"/>
      <sheetName val="시중노임(공사)"/>
      <sheetName val="식재"/>
      <sheetName val="시설물"/>
      <sheetName val="식재출력용"/>
      <sheetName val="유지관리"/>
      <sheetName val="암거"/>
      <sheetName val="포장공"/>
      <sheetName val="배수공"/>
      <sheetName val="__"/>
      <sheetName val="DIAPHRAGM"/>
      <sheetName val="원계약서"/>
      <sheetName val="총괄내역"/>
      <sheetName val="주요측점"/>
      <sheetName val="__MAIN"/>
      <sheetName val="회로내역(승인)"/>
      <sheetName val="안정검토(온1)"/>
      <sheetName val="관급"/>
      <sheetName val="투찰(하수)"/>
      <sheetName val="Site Expenses"/>
      <sheetName val="TYPE-A"/>
      <sheetName val="TARGET"/>
      <sheetName val="원형맨홀수량"/>
      <sheetName val="기기리스트"/>
      <sheetName val="01"/>
      <sheetName val="연돌일위집계"/>
      <sheetName val="자재"/>
      <sheetName val="시행예산"/>
      <sheetName val=" 냉각수펌프"/>
      <sheetName val="CATV"/>
      <sheetName val="CAL"/>
      <sheetName val="COVER-P"/>
      <sheetName val="3BL공동구 수량"/>
      <sheetName val="수안보-MBR1"/>
      <sheetName val="L형 옹벽"/>
      <sheetName val="샘플표지"/>
      <sheetName val="물가연동제"/>
      <sheetName val="1. 설계조건 2.단면가정 3. 하중계산"/>
      <sheetName val="DATA 입력란"/>
      <sheetName val="금융비용"/>
      <sheetName val="주안3차A-A"/>
      <sheetName val="유림총괄"/>
      <sheetName val="본실행경비"/>
    </sheetNames>
    <sheetDataSet>
      <sheetData sheetId="0" refreshError="1"/>
      <sheetData sheetId="1">
        <row r="1">
          <cell r="A1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/>
      <sheetData sheetId="262" refreshError="1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1안"/>
      <sheetName val="샘플표지"/>
      <sheetName val="J直材4"/>
      <sheetName val="노임"/>
      <sheetName val="송라초중학교(final)"/>
      <sheetName val="Sheet1"/>
      <sheetName val="정부노임단가"/>
      <sheetName val="N賃率-職"/>
      <sheetName val="단가비교표"/>
      <sheetName val="일위"/>
      <sheetName val="매립"/>
      <sheetName val="I一般比"/>
      <sheetName val="과천MAIN"/>
      <sheetName val="원가 (2)"/>
      <sheetName val="ABUT수량-A1"/>
      <sheetName val="내역서1999.8최종"/>
      <sheetName val="2F 회의실견적(5_14 일대)"/>
      <sheetName val="예가표"/>
      <sheetName val="일위대가목차"/>
      <sheetName val="품목납기"/>
      <sheetName val="Sheet2"/>
      <sheetName val="신우"/>
      <sheetName val="집계표"/>
      <sheetName val="제-노임"/>
      <sheetName val="제직재"/>
      <sheetName val="전차선로 물량표"/>
      <sheetName val="감가상각"/>
      <sheetName val="96갑지"/>
      <sheetName val="여과지동"/>
      <sheetName val="기초자료"/>
      <sheetName val="#REF"/>
      <sheetName val="인건-측정"/>
      <sheetName val="설비"/>
      <sheetName val="기본일위"/>
      <sheetName val="Macro1"/>
      <sheetName val="S0"/>
      <sheetName val="노무비"/>
      <sheetName val="sw1"/>
      <sheetName val="NOMUBI"/>
      <sheetName val="자재단가"/>
      <sheetName val="동원(3)"/>
      <sheetName val="예정(3)"/>
      <sheetName val="PANEL_중량산출"/>
      <sheetName val="원가_(2)"/>
      <sheetName val="터널조도"/>
      <sheetName val="copy"/>
      <sheetName val="6PILE  (돌출)"/>
      <sheetName val="조도계산서 (도서)"/>
      <sheetName val="대치판정"/>
      <sheetName val="CT "/>
      <sheetName val="실행내역서 "/>
      <sheetName val="2F_회의실견적(5_14_일대)"/>
      <sheetName val="부하LOAD"/>
      <sheetName val="ITEM"/>
      <sheetName val="금호"/>
      <sheetName val="내역"/>
      <sheetName val="갑지"/>
      <sheetName val="일_4_"/>
      <sheetName val="N賃率_職"/>
      <sheetName val="총_구조물공"/>
      <sheetName val="내역서1-2"/>
      <sheetName val="내역서2안"/>
      <sheetName val="2.대외공문"/>
      <sheetName val="설계명세서"/>
      <sheetName val="일(4)"/>
      <sheetName val="수량산출(음암)"/>
      <sheetName val="00노임기준"/>
      <sheetName val="일위대가"/>
      <sheetName val="관리자"/>
      <sheetName val="재료비"/>
      <sheetName val="데이타"/>
      <sheetName val="식재인부"/>
      <sheetName val="금액내역서"/>
      <sheetName val="설직재-1"/>
      <sheetName val="1.토공집계표"/>
      <sheetName val="H-PILE수량집계"/>
      <sheetName val="참조"/>
      <sheetName val="직노"/>
      <sheetName val="실행내역"/>
      <sheetName val="토목공사일반"/>
      <sheetName val="집계"/>
      <sheetName val="패널"/>
      <sheetName val="99노임기준"/>
      <sheetName val="구체"/>
      <sheetName val="좌측날개벽"/>
      <sheetName val="우측날개벽"/>
      <sheetName val="실측자료"/>
      <sheetName val="setup"/>
      <sheetName val="연습"/>
      <sheetName val="식재수량표"/>
      <sheetName val="노임단가"/>
      <sheetName val="9GNG운반"/>
      <sheetName val="합천내역"/>
      <sheetName val="제출내역 (2)"/>
      <sheetName val="工완성공사율"/>
      <sheetName val="단가 (2)"/>
      <sheetName val="이월가격"/>
      <sheetName val="시행후면적"/>
      <sheetName val="수지예산"/>
      <sheetName val="전신환매도율"/>
      <sheetName val="원본(갑지)"/>
      <sheetName val="중기사용료"/>
      <sheetName val="하조서"/>
      <sheetName val="설계명세서(선로)"/>
      <sheetName val="부산4"/>
      <sheetName val="약품설비"/>
      <sheetName val="부대공Ⅱ"/>
      <sheetName val="산출내역서집계표"/>
      <sheetName val="내역을"/>
      <sheetName val="안전장치"/>
      <sheetName val="임시정보시트"/>
      <sheetName val="임율"/>
      <sheetName val="전시사인집계"/>
      <sheetName val="수량"/>
      <sheetName val="목록"/>
      <sheetName val="단가"/>
      <sheetName val="내역(영일)"/>
      <sheetName val="G.R300경비"/>
      <sheetName val="관급_File"/>
      <sheetName val="인건비"/>
      <sheetName val="부하(성남)"/>
      <sheetName val="부대내역"/>
      <sheetName val="OPT7"/>
      <sheetName val="외천교"/>
      <sheetName val="종배수관"/>
      <sheetName val="실정공사비단가표"/>
      <sheetName val=" 총괄표"/>
      <sheetName val="단가 및 재료비"/>
      <sheetName val="중기사용료산출근거"/>
      <sheetName val="단가표"/>
      <sheetName val="Total"/>
      <sheetName val="설계기준"/>
      <sheetName val="내역1"/>
      <sheetName val="역T형교대(말뚝기초)"/>
      <sheetName val="토적표"/>
      <sheetName val="발신정보"/>
      <sheetName val="1.일위대가"/>
      <sheetName val="날개벽"/>
      <sheetName val="정공공사"/>
      <sheetName val="한전고리-을"/>
      <sheetName val="갑"/>
      <sheetName val="호남2"/>
      <sheetName val="소요자재"/>
      <sheetName val="10월가격"/>
      <sheetName val="기타유틸리티설비"/>
      <sheetName val="명세서"/>
      <sheetName val="일위대가목록"/>
      <sheetName val="원가계산서"/>
      <sheetName val="우각부보강"/>
      <sheetName val="유기공정"/>
      <sheetName val="실행철강하도"/>
      <sheetName val="COVER"/>
      <sheetName val="산출내역서"/>
      <sheetName val="직공비"/>
      <sheetName val="Piping Design Data"/>
      <sheetName val="SCH"/>
      <sheetName val="SBarch산근"/>
      <sheetName val="예총"/>
      <sheetName val="CTEMCOST"/>
      <sheetName val="일위총괄표"/>
      <sheetName val="소방"/>
      <sheetName val="건축-물가변동"/>
      <sheetName val="공량서"/>
      <sheetName val="기관"/>
      <sheetName val="257A1"/>
      <sheetName val="교환노무"/>
      <sheetName val="Sheet3"/>
      <sheetName val="PROCESS"/>
      <sheetName val="견적3"/>
      <sheetName val="WIND"/>
      <sheetName val="K1자재(3차등)"/>
      <sheetName val="공통가설"/>
      <sheetName val="Macro(차단기)"/>
      <sheetName val="순공사비"/>
      <sheetName val="DATE"/>
      <sheetName val="총괄"/>
      <sheetName val="약품공급2"/>
      <sheetName val="운동장 (2)"/>
      <sheetName val="Sheet4"/>
      <sheetName val="업무분장 "/>
      <sheetName val="공통"/>
      <sheetName val="저리조양"/>
      <sheetName val="소상 &quot;1&quot;"/>
      <sheetName val="MFAB"/>
      <sheetName val="MFRT"/>
      <sheetName val="MPKG"/>
      <sheetName val="MPRD"/>
      <sheetName val="사통"/>
      <sheetName val="판매96"/>
      <sheetName val="직재"/>
      <sheetName val="price"/>
      <sheetName val="배수공 시멘트 및 골재량 산출"/>
      <sheetName val="WORK"/>
      <sheetName val="DATA"/>
      <sheetName val="각형맨홀"/>
      <sheetName val="인사자료총집계"/>
      <sheetName val="노원열병합  건축공사기성내역서"/>
      <sheetName val="소비자가"/>
      <sheetName val="표지"/>
      <sheetName val="부하계산서"/>
      <sheetName val="실행비교"/>
      <sheetName val="Project Brief"/>
      <sheetName val="차액보증"/>
      <sheetName val="가설건물"/>
      <sheetName val="JUCK"/>
      <sheetName val="PANEL_중량산출1"/>
      <sheetName val="조도계산서_(도서)"/>
      <sheetName val="원가_(2)1"/>
      <sheetName val="내역서1999_8최종"/>
      <sheetName val="전차선로_물량표"/>
      <sheetName val="Piping_Design_Data"/>
      <sheetName val="6PILE__(돌출)"/>
      <sheetName val="CT_"/>
      <sheetName val="실행내역서_"/>
      <sheetName val="2_대외공문"/>
      <sheetName val="1_토공집계표"/>
      <sheetName val="제출내역_(2)"/>
      <sheetName val="단가_(2)"/>
      <sheetName val="SANBAISU"/>
      <sheetName val="SANTOGO"/>
      <sheetName val="산출근거#2-3"/>
      <sheetName val="일보"/>
      <sheetName val="현장지지물물량"/>
      <sheetName val="사업장공제"/>
      <sheetName val="물량산출근거"/>
      <sheetName val="단위수량"/>
      <sheetName val="가시설수량"/>
      <sheetName val="관급자재대"/>
      <sheetName val="입찰안"/>
      <sheetName val="도급"/>
      <sheetName val="산근"/>
      <sheetName val="YES-T"/>
      <sheetName val="단면치수"/>
      <sheetName val="공통(20-91)"/>
      <sheetName val="001"/>
      <sheetName val="6호기"/>
      <sheetName val="재무가정"/>
      <sheetName val="anaysis_sheet"/>
      <sheetName val="견적내용입력"/>
      <sheetName val="List"/>
      <sheetName val="갑지(추정)"/>
      <sheetName val="분석"/>
      <sheetName val="시나리오2"/>
      <sheetName val="1기 비용"/>
      <sheetName val="시나리오"/>
    </sheetNames>
    <sheetDataSet>
      <sheetData sheetId="0">
        <row r="3">
          <cell r="A3">
            <v>3</v>
          </cell>
        </row>
      </sheetData>
      <sheetData sheetId="1">
        <row r="3">
          <cell r="A3">
            <v>3</v>
          </cell>
        </row>
      </sheetData>
      <sheetData sheetId="2">
        <row r="3">
          <cell r="A3">
            <v>3</v>
          </cell>
        </row>
      </sheetData>
      <sheetData sheetId="3">
        <row r="3">
          <cell r="A3">
            <v>3</v>
          </cell>
        </row>
      </sheetData>
      <sheetData sheetId="4">
        <row r="3">
          <cell r="A3">
            <v>3</v>
          </cell>
        </row>
      </sheetData>
      <sheetData sheetId="5">
        <row r="3">
          <cell r="A3">
            <v>3</v>
          </cell>
        </row>
      </sheetData>
      <sheetData sheetId="6">
        <row r="3">
          <cell r="A3">
            <v>3</v>
          </cell>
        </row>
      </sheetData>
      <sheetData sheetId="7">
        <row r="3">
          <cell r="A3">
            <v>3</v>
          </cell>
        </row>
      </sheetData>
      <sheetData sheetId="8" refreshError="1">
        <row r="3">
          <cell r="A3">
            <v>3</v>
          </cell>
          <cell r="B3" t="str">
            <v>송라 초,중학교 다목적 강당 무대기계장치</v>
          </cell>
        </row>
        <row r="4">
          <cell r="A4">
            <v>4</v>
          </cell>
          <cell r="B4" t="str">
            <v>다목적강당 무대기계장치</v>
          </cell>
          <cell r="C4" t="str">
            <v xml:space="preserve"> </v>
          </cell>
          <cell r="D4" t="str">
            <v>L/S</v>
          </cell>
          <cell r="E4">
            <v>1</v>
          </cell>
          <cell r="F4" t="str">
            <v xml:space="preserve"> </v>
          </cell>
          <cell r="G4" t="str">
            <v>NO.1-00-00</v>
          </cell>
          <cell r="H4" t="str">
            <v>NO.1-00-00</v>
          </cell>
        </row>
        <row r="5">
          <cell r="A5">
            <v>5</v>
          </cell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G5" t="str">
            <v xml:space="preserve"> </v>
          </cell>
          <cell r="H5" t="str">
            <v xml:space="preserve"> </v>
          </cell>
        </row>
        <row r="6">
          <cell r="A6">
            <v>6</v>
          </cell>
          <cell r="B6" t="str">
            <v xml:space="preserve"> </v>
          </cell>
          <cell r="C6">
            <v>0</v>
          </cell>
          <cell r="D6">
            <v>0</v>
          </cell>
          <cell r="E6">
            <v>0</v>
          </cell>
          <cell r="F6" t="str">
            <v xml:space="preserve"> </v>
          </cell>
        </row>
        <row r="7">
          <cell r="A7">
            <v>7</v>
          </cell>
          <cell r="B7" t="str">
            <v xml:space="preserve"> </v>
          </cell>
          <cell r="C7">
            <v>0</v>
          </cell>
          <cell r="D7">
            <v>0</v>
          </cell>
          <cell r="E7">
            <v>0</v>
          </cell>
          <cell r="F7" t="str">
            <v xml:space="preserve"> </v>
          </cell>
        </row>
        <row r="8">
          <cell r="A8">
            <v>8</v>
          </cell>
          <cell r="B8" t="str">
            <v xml:space="preserve"> </v>
          </cell>
          <cell r="C8">
            <v>0</v>
          </cell>
          <cell r="D8">
            <v>0</v>
          </cell>
          <cell r="E8">
            <v>0</v>
          </cell>
          <cell r="F8" t="str">
            <v xml:space="preserve"> 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다목적강당 무대기계장치</v>
          </cell>
          <cell r="C25" t="str">
            <v xml:space="preserve"> </v>
          </cell>
          <cell r="D25" t="str">
            <v>NO.1-00-00</v>
          </cell>
          <cell r="E25">
            <v>0</v>
          </cell>
          <cell r="F25">
            <v>0</v>
          </cell>
          <cell r="G25" t="str">
            <v xml:space="preserve"> </v>
          </cell>
          <cell r="H25" t="str">
            <v>NO.1-00-00</v>
          </cell>
        </row>
        <row r="26">
          <cell r="B26" t="str">
            <v>PLACARD BATTEN</v>
          </cell>
          <cell r="C26" t="str">
            <v>7,400L</v>
          </cell>
          <cell r="D26" t="str">
            <v>SET</v>
          </cell>
          <cell r="E26">
            <v>1</v>
          </cell>
          <cell r="F26" t="str">
            <v>NO.1-01-00</v>
          </cell>
          <cell r="G26">
            <v>0</v>
          </cell>
          <cell r="H26" t="str">
            <v>NO.1-01-00</v>
          </cell>
        </row>
        <row r="27">
          <cell r="A27">
            <v>26</v>
          </cell>
          <cell r="B27" t="str">
            <v xml:space="preserve">DRAW CURTAIN </v>
          </cell>
          <cell r="C27" t="str">
            <v>8,660 x 3,300H</v>
          </cell>
          <cell r="D27" t="str">
            <v>SET</v>
          </cell>
          <cell r="E27">
            <v>1</v>
          </cell>
          <cell r="F27" t="str">
            <v xml:space="preserve"> </v>
          </cell>
          <cell r="G27" t="str">
            <v>NO.1-02-00</v>
          </cell>
          <cell r="H27" t="str">
            <v>NO.1-02-00</v>
          </cell>
        </row>
        <row r="28">
          <cell r="A28">
            <v>27</v>
          </cell>
          <cell r="B28" t="str">
            <v xml:space="preserve">ROLL SCREEN </v>
          </cell>
          <cell r="C28" t="str">
            <v>1,800L x 1,200H</v>
          </cell>
          <cell r="D28" t="str">
            <v>SET</v>
          </cell>
          <cell r="E28">
            <v>1</v>
          </cell>
          <cell r="F28" t="str">
            <v xml:space="preserve"> </v>
          </cell>
          <cell r="G28" t="str">
            <v>NO.1-03-00</v>
          </cell>
          <cell r="H28" t="str">
            <v>NO.1-03-00</v>
          </cell>
        </row>
        <row r="29">
          <cell r="A29">
            <v>28</v>
          </cell>
          <cell r="B29" t="str">
            <v>ROLL FLAG</v>
          </cell>
          <cell r="C29" t="str">
            <v>3,500L x 2,500H</v>
          </cell>
          <cell r="D29" t="str">
            <v>SET</v>
          </cell>
          <cell r="E29">
            <v>1</v>
          </cell>
          <cell r="F29" t="str">
            <v>NO.1-04-00</v>
          </cell>
          <cell r="G29">
            <v>0</v>
          </cell>
          <cell r="H29" t="str">
            <v>NO.1-04-00</v>
          </cell>
        </row>
        <row r="30">
          <cell r="A30">
            <v>29</v>
          </cell>
          <cell r="B30" t="str">
            <v>COVER CURTAIN</v>
          </cell>
          <cell r="C30" t="str">
            <v>8,800 x 3,500H</v>
          </cell>
          <cell r="D30" t="str">
            <v>SET</v>
          </cell>
          <cell r="E30">
            <v>1</v>
          </cell>
          <cell r="F30" t="str">
            <v>NO.1-05-00</v>
          </cell>
          <cell r="G30">
            <v>0</v>
          </cell>
          <cell r="H30" t="str">
            <v>NO.1-05-00</v>
          </cell>
        </row>
        <row r="31">
          <cell r="A31">
            <v>30</v>
          </cell>
          <cell r="B31" t="str">
            <v>WINDOW DARKEN CURTAIN</v>
          </cell>
          <cell r="C31" t="str">
            <v>4,050L x 3,500H</v>
          </cell>
          <cell r="D31" t="str">
            <v>SET</v>
          </cell>
          <cell r="E31">
            <v>6</v>
          </cell>
          <cell r="F31" t="str">
            <v>NO.1-06-00</v>
          </cell>
          <cell r="G31">
            <v>0</v>
          </cell>
          <cell r="H31" t="str">
            <v>NO.1-06-00</v>
          </cell>
        </row>
        <row r="32">
          <cell r="A32">
            <v>31</v>
          </cell>
          <cell r="B32" t="str">
            <v>DOOR DARKEN CURTAIN</v>
          </cell>
          <cell r="C32" t="str">
            <v>4,050L x 3,500H</v>
          </cell>
          <cell r="D32" t="str">
            <v>SET</v>
          </cell>
          <cell r="E32">
            <v>2</v>
          </cell>
          <cell r="F32" t="str">
            <v>NO.1-06-00</v>
          </cell>
          <cell r="G32">
            <v>0</v>
          </cell>
          <cell r="H32" t="str">
            <v>NO.1-06-00</v>
          </cell>
        </row>
        <row r="33">
          <cell r="A33">
            <v>32</v>
          </cell>
          <cell r="B33" t="str">
            <v>GRID IRON</v>
          </cell>
          <cell r="C33" t="str">
            <v>8600L x 900D</v>
          </cell>
          <cell r="D33" t="str">
            <v>L/S</v>
          </cell>
          <cell r="E33">
            <v>1</v>
          </cell>
          <cell r="F33" t="str">
            <v>NO.1-07-00</v>
          </cell>
          <cell r="G33">
            <v>0</v>
          </cell>
          <cell r="H33" t="str">
            <v>NO.1-07-00</v>
          </cell>
        </row>
        <row r="34">
          <cell r="A34">
            <v>33</v>
          </cell>
          <cell r="B34" t="str">
            <v>CONTROL PANEL</v>
          </cell>
          <cell r="C34" t="str">
            <v>600L x 1,000H x 250W</v>
          </cell>
          <cell r="D34" t="str">
            <v>SET</v>
          </cell>
          <cell r="E34">
            <v>1</v>
          </cell>
          <cell r="F34" t="str">
            <v>NO.1-08-00</v>
          </cell>
          <cell r="G34">
            <v>0</v>
          </cell>
          <cell r="H34" t="str">
            <v>NO.1-08-00</v>
          </cell>
        </row>
        <row r="35">
          <cell r="A35">
            <v>34</v>
          </cell>
          <cell r="B35" t="str">
            <v>CONTROL BOARD</v>
          </cell>
          <cell r="C35" t="str">
            <v xml:space="preserve"> </v>
          </cell>
          <cell r="D35" t="str">
            <v>SET</v>
          </cell>
          <cell r="E35">
            <v>1</v>
          </cell>
          <cell r="F35" t="str">
            <v>NO.1-09-00</v>
          </cell>
          <cell r="G35">
            <v>0</v>
          </cell>
          <cell r="H35" t="str">
            <v>NO.1-09-00</v>
          </cell>
        </row>
        <row r="36">
          <cell r="A36">
            <v>35</v>
          </cell>
          <cell r="B36" t="str">
            <v>배관 및 배선</v>
          </cell>
          <cell r="C36" t="str">
            <v xml:space="preserve"> </v>
          </cell>
          <cell r="D36" t="str">
            <v>식</v>
          </cell>
          <cell r="E36">
            <v>1</v>
          </cell>
          <cell r="F36" t="str">
            <v>NO.1-10-00</v>
          </cell>
          <cell r="G36">
            <v>0</v>
          </cell>
          <cell r="H36" t="str">
            <v>NO.1-10-00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F39" t="str">
            <v xml:space="preserve"> </v>
          </cell>
          <cell r="G39">
            <v>0</v>
          </cell>
          <cell r="H39" t="str">
            <v xml:space="preserve"> </v>
          </cell>
        </row>
        <row r="40">
          <cell r="A40">
            <v>39</v>
          </cell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F40" t="str">
            <v xml:space="preserve"> </v>
          </cell>
          <cell r="G40">
            <v>0</v>
          </cell>
          <cell r="H40" t="str">
            <v xml:space="preserve"> 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  <cell r="B47" t="str">
            <v>공사명: PLACARD BATTEN (7,400L)</v>
          </cell>
          <cell r="C47" t="str">
            <v>NO.1-1-00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 t="str">
            <v>NO.1-1-00</v>
          </cell>
        </row>
        <row r="48">
          <cell r="A48" t="e">
            <v>#REF!</v>
          </cell>
          <cell r="B48" t="str">
            <v>MACHINE PART</v>
          </cell>
          <cell r="C48" t="str">
            <v>1.5KW x 4P用</v>
          </cell>
          <cell r="D48" t="str">
            <v>SET</v>
          </cell>
          <cell r="E48">
            <v>1</v>
          </cell>
          <cell r="F48" t="str">
            <v xml:space="preserve"> </v>
          </cell>
          <cell r="G48" t="str">
            <v>일위대가-1</v>
          </cell>
          <cell r="H48" t="str">
            <v>일위대가-1</v>
          </cell>
        </row>
        <row r="49">
          <cell r="A49" t="e">
            <v>#REF!</v>
          </cell>
          <cell r="B49" t="str">
            <v>AL - DRUM</v>
          </cell>
          <cell r="C49" t="str">
            <v>Ø300 x 4줄</v>
          </cell>
          <cell r="D49" t="str">
            <v>EA</v>
          </cell>
          <cell r="E49">
            <v>1</v>
          </cell>
          <cell r="F49" t="str">
            <v>WIRE POINT 4줄</v>
          </cell>
        </row>
        <row r="50">
          <cell r="A50" t="e">
            <v>#REF!</v>
          </cell>
          <cell r="B50" t="str">
            <v>MACHINE FRAME</v>
          </cell>
          <cell r="C50" t="str">
            <v>1.5KW x 4P用</v>
          </cell>
          <cell r="D50" t="str">
            <v>EA</v>
          </cell>
          <cell r="E50">
            <v>1</v>
          </cell>
          <cell r="F50" t="str">
            <v>MACHINE PART 고정용</v>
          </cell>
        </row>
        <row r="51">
          <cell r="A51" t="e">
            <v>#REF!</v>
          </cell>
          <cell r="B51" t="str">
            <v>BOLT, NUT, W/S, S/W</v>
          </cell>
          <cell r="C51" t="str">
            <v>M16 x 50L</v>
          </cell>
          <cell r="D51" t="str">
            <v>SET</v>
          </cell>
          <cell r="E51">
            <v>6</v>
          </cell>
          <cell r="F51" t="str">
            <v xml:space="preserve">M/C FRME 1SET당 6SET이므로 </v>
          </cell>
        </row>
        <row r="52">
          <cell r="A52" t="e">
            <v>#REF!</v>
          </cell>
          <cell r="B52" t="str">
            <v>VERTICAL ROLLER</v>
          </cell>
          <cell r="C52" t="str">
            <v>Ø200 x 22L</v>
          </cell>
          <cell r="D52" t="str">
            <v>EA</v>
          </cell>
          <cell r="E52">
            <v>3</v>
          </cell>
          <cell r="F52" t="str">
            <v xml:space="preserve">WIRE ROPE 1줄당 1SET이므로 </v>
          </cell>
        </row>
        <row r="53">
          <cell r="A53" t="e">
            <v>#REF!</v>
          </cell>
          <cell r="B53" t="str">
            <v>VERTICAL ROLLER</v>
          </cell>
          <cell r="C53" t="str">
            <v>Ø220 x 35L</v>
          </cell>
          <cell r="D53" t="str">
            <v>EA</v>
          </cell>
          <cell r="E53">
            <v>1</v>
          </cell>
          <cell r="F53" t="str">
            <v xml:space="preserve">WIRE ROPE 1줄당 1SET이므로 </v>
          </cell>
        </row>
        <row r="54">
          <cell r="A54" t="e">
            <v>#REF!</v>
          </cell>
          <cell r="B54" t="str">
            <v>BOLT, NUT, W/S, S/W</v>
          </cell>
          <cell r="C54" t="str">
            <v>M16 x 40L</v>
          </cell>
          <cell r="D54" t="str">
            <v>SET</v>
          </cell>
          <cell r="E54">
            <v>16</v>
          </cell>
          <cell r="F54" t="str">
            <v>VERTICAL ROLLER 1SET당 4SET이므로 4줄x4SET = 16SET</v>
          </cell>
        </row>
        <row r="55">
          <cell r="A55" t="e">
            <v>#REF!</v>
          </cell>
          <cell r="B55" t="str">
            <v>WIRE ROPE</v>
          </cell>
          <cell r="C55" t="str">
            <v>Ø6 x 7 x 19</v>
          </cell>
          <cell r="D55" t="str">
            <v>M</v>
          </cell>
          <cell r="E55">
            <v>62</v>
          </cell>
          <cell r="F55" t="str">
            <v>WIRE 1줄당 (7M+7M)=14M, 14x4줄= 56x1.1(할증10%)=61.6M 약 61.6M</v>
          </cell>
          <cell r="G55" t="str">
            <v>10%</v>
          </cell>
        </row>
        <row r="56">
          <cell r="A56" t="e">
            <v>#REF!</v>
          </cell>
          <cell r="B56" t="str">
            <v>WIRE CLIP</v>
          </cell>
          <cell r="C56" t="str">
            <v>Ø6용</v>
          </cell>
          <cell r="D56" t="str">
            <v>EA</v>
          </cell>
          <cell r="E56">
            <v>16</v>
          </cell>
          <cell r="F56" t="str">
            <v>WIRE 1줄당 4EA이므로, 4EAx4줄= 16EA</v>
          </cell>
          <cell r="G56" t="str">
            <v xml:space="preserve"> </v>
          </cell>
        </row>
        <row r="57">
          <cell r="A57" t="e">
            <v>#REF!</v>
          </cell>
          <cell r="B57" t="str">
            <v>THIMBLE</v>
          </cell>
          <cell r="C57" t="str">
            <v>Ø6용</v>
          </cell>
          <cell r="D57" t="str">
            <v>EA</v>
          </cell>
          <cell r="E57">
            <v>4</v>
          </cell>
          <cell r="F57" t="str">
            <v>WIRE 1줄당 1EA이므로, 1EAx4줄= 4EA</v>
          </cell>
        </row>
        <row r="58">
          <cell r="A58" t="e">
            <v>#REF!</v>
          </cell>
          <cell r="B58" t="str">
            <v>SHACKLE</v>
          </cell>
          <cell r="C58" t="str">
            <v>#10</v>
          </cell>
          <cell r="D58" t="str">
            <v>EA</v>
          </cell>
          <cell r="E58">
            <v>4</v>
          </cell>
          <cell r="F58" t="str">
            <v>WIRE 1줄당 1EA이므로, 1EAx4줄= 4EA</v>
          </cell>
        </row>
        <row r="59">
          <cell r="A59" t="e">
            <v>#REF!</v>
          </cell>
          <cell r="B59" t="str">
            <v>PIPE BAND</v>
          </cell>
          <cell r="C59" t="str">
            <v>Ø48.6 용</v>
          </cell>
          <cell r="D59" t="str">
            <v>EA</v>
          </cell>
          <cell r="E59">
            <v>4</v>
          </cell>
          <cell r="F59" t="str">
            <v>WIRE 1줄당 1EA이므로, 1EAx4줄= 4EA</v>
          </cell>
        </row>
        <row r="60">
          <cell r="A60" t="e">
            <v>#REF!</v>
          </cell>
          <cell r="B60" t="str">
            <v>BOLT,NUT,W/S,S/W</v>
          </cell>
          <cell r="C60" t="str">
            <v>M10 x 30L</v>
          </cell>
          <cell r="D60" t="str">
            <v>SET</v>
          </cell>
          <cell r="E60">
            <v>8</v>
          </cell>
          <cell r="F60" t="str">
            <v>WIRE 1줄당 2EA이므로, 2EAx4줄= 8EA</v>
          </cell>
        </row>
        <row r="61">
          <cell r="A61" t="e">
            <v>#REF!</v>
          </cell>
          <cell r="B61" t="str">
            <v>PIPE</v>
          </cell>
          <cell r="C61" t="str">
            <v>Ø48.6</v>
          </cell>
          <cell r="D61" t="str">
            <v>본</v>
          </cell>
          <cell r="E61">
            <v>2</v>
          </cell>
          <cell r="F61" t="str">
            <v>PIPE 本당 6M이므로 7.4/6= 1.23本  약 2本</v>
          </cell>
        </row>
        <row r="62">
          <cell r="A62" t="e">
            <v>#REF!</v>
          </cell>
          <cell r="B62" t="str">
            <v>PIPE CAP</v>
          </cell>
          <cell r="C62" t="str">
            <v>Ø48.6용</v>
          </cell>
          <cell r="D62" t="str">
            <v>EA</v>
          </cell>
          <cell r="E62">
            <v>2</v>
          </cell>
          <cell r="F62" t="str">
            <v>양끝단 처리</v>
          </cell>
        </row>
        <row r="63">
          <cell r="A63" t="e">
            <v>#REF!</v>
          </cell>
          <cell r="B63" t="str">
            <v>PIPE JOINT</v>
          </cell>
          <cell r="C63" t="str">
            <v>Ø48.6용</v>
          </cell>
          <cell r="D63" t="str">
            <v>EA</v>
          </cell>
          <cell r="E63">
            <v>1</v>
          </cell>
          <cell r="F63" t="str">
            <v>PIPE 2本이므로 연결부분 1SET</v>
          </cell>
          <cell r="G63" t="str">
            <v xml:space="preserve"> </v>
          </cell>
          <cell r="H63" t="str">
            <v xml:space="preserve"> </v>
          </cell>
        </row>
        <row r="64">
          <cell r="A64" t="e">
            <v>#REF!</v>
          </cell>
          <cell r="B64" t="str">
            <v>도 장 비</v>
          </cell>
          <cell r="C64" t="str">
            <v>각 2회</v>
          </cell>
          <cell r="D64" t="str">
            <v>M2</v>
          </cell>
          <cell r="E64">
            <v>8</v>
          </cell>
          <cell r="F64" t="str">
            <v>FRAME(1.4)+ROLLER.22L(1.2x3SET)+ROLLER.35L(1.4)</v>
          </cell>
        </row>
        <row r="65">
          <cell r="F65" t="str">
            <v>+P.BAND(0.2x4SET)+PIPE(1.13) = 8.33M2 약 8M2</v>
          </cell>
        </row>
        <row r="68">
          <cell r="A68" t="e">
            <v>#REF!</v>
          </cell>
        </row>
        <row r="69">
          <cell r="A69" t="e">
            <v>#REF!</v>
          </cell>
          <cell r="B69" t="str">
            <v>공사명: DRAW CURTAIN (8,660L x 3,300H)</v>
          </cell>
          <cell r="C69" t="str">
            <v>NO.1-02-00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 t="str">
            <v>NO.1-02-00</v>
          </cell>
        </row>
        <row r="70">
          <cell r="A70" t="e">
            <v>#REF!</v>
          </cell>
          <cell r="B70" t="str">
            <v>소형MOTOR</v>
          </cell>
          <cell r="C70" t="str">
            <v>40W</v>
          </cell>
          <cell r="D70" t="str">
            <v>SET</v>
          </cell>
          <cell r="E70">
            <v>1</v>
          </cell>
          <cell r="F70" t="str">
            <v xml:space="preserve"> </v>
          </cell>
        </row>
        <row r="71">
          <cell r="B71" t="str">
            <v>MOTOR BRACKET</v>
          </cell>
          <cell r="C71" t="str">
            <v>SET</v>
          </cell>
          <cell r="D71" t="str">
            <v>SET</v>
          </cell>
          <cell r="E71">
            <v>1</v>
          </cell>
        </row>
        <row r="72">
          <cell r="B72" t="str">
            <v>REDUCER</v>
          </cell>
          <cell r="C72" t="str">
            <v>15:1</v>
          </cell>
          <cell r="D72" t="str">
            <v>SET</v>
          </cell>
          <cell r="E72">
            <v>1</v>
          </cell>
        </row>
        <row r="73">
          <cell r="B73" t="str">
            <v>S.Q PIPE</v>
          </cell>
          <cell r="C73" t="str">
            <v>ㅁ-50 x 50 x 2.3t</v>
          </cell>
          <cell r="D73" t="str">
            <v>本</v>
          </cell>
          <cell r="E73">
            <v>2</v>
          </cell>
          <cell r="F73" t="str">
            <v>8.66/6M=1.44 약 2本</v>
          </cell>
        </row>
        <row r="74">
          <cell r="B74" t="str">
            <v>AL RAIL</v>
          </cell>
          <cell r="C74" t="str">
            <v>주문 제작</v>
          </cell>
          <cell r="D74" t="str">
            <v>M</v>
          </cell>
          <cell r="E74">
            <v>9</v>
          </cell>
          <cell r="F74" t="str">
            <v>8.66M 약 9M</v>
          </cell>
        </row>
        <row r="75">
          <cell r="B75" t="str">
            <v>DRIVE PULLEY</v>
          </cell>
          <cell r="C75" t="str">
            <v>Ø60</v>
          </cell>
          <cell r="D75" t="str">
            <v>EA</v>
          </cell>
          <cell r="E75">
            <v>1</v>
          </cell>
        </row>
        <row r="76">
          <cell r="B76" t="str">
            <v>ADJUST BRACKET</v>
          </cell>
          <cell r="C76" t="str">
            <v>EA</v>
          </cell>
          <cell r="D76" t="str">
            <v>EA</v>
          </cell>
          <cell r="E76">
            <v>1</v>
          </cell>
        </row>
        <row r="77">
          <cell r="B77" t="str">
            <v>MASTER CARRIER</v>
          </cell>
          <cell r="C77" t="str">
            <v>주문 제작</v>
          </cell>
          <cell r="D77" t="str">
            <v>EA</v>
          </cell>
          <cell r="E77">
            <v>2</v>
          </cell>
          <cell r="F77" t="str">
            <v>좌,우 최선단에</v>
          </cell>
        </row>
        <row r="78">
          <cell r="B78" t="str">
            <v>SINGLE CARRIER</v>
          </cell>
          <cell r="C78" t="str">
            <v>주문 제작</v>
          </cell>
          <cell r="D78" t="str">
            <v>EA</v>
          </cell>
          <cell r="E78">
            <v>44</v>
          </cell>
          <cell r="F78" t="str">
            <v>(8.66/0.2)x2=43.43EA 약 44EA</v>
          </cell>
        </row>
        <row r="79">
          <cell r="B79" t="str">
            <v>ROPE</v>
          </cell>
          <cell r="C79" t="str">
            <v>SUSØ1.6</v>
          </cell>
          <cell r="D79" t="str">
            <v>M</v>
          </cell>
          <cell r="E79">
            <v>17</v>
          </cell>
          <cell r="F79" t="str">
            <v>8.6x2=17.2M</v>
          </cell>
        </row>
        <row r="80">
          <cell r="B80" t="str">
            <v>LIMIT SWITCH</v>
          </cell>
          <cell r="C80" t="str">
            <v>EA</v>
          </cell>
          <cell r="D80" t="str">
            <v>EA</v>
          </cell>
          <cell r="E80">
            <v>1</v>
          </cell>
        </row>
        <row r="81">
          <cell r="B81" t="str">
            <v>CURTAIN</v>
          </cell>
          <cell r="C81" t="str">
            <v>(VELVET선방염지)</v>
          </cell>
          <cell r="D81" t="str">
            <v>M2</v>
          </cell>
          <cell r="E81">
            <v>109</v>
          </cell>
          <cell r="F81" t="str">
            <v>(8.66x할증350%)=30.31, 3.3+가공여유(0.3)=3.6, 30.31x3.6=109.11M2 약 109M2</v>
          </cell>
          <cell r="G81">
            <v>3.5</v>
          </cell>
        </row>
        <row r="82">
          <cell r="B82" t="str">
            <v>PIPE</v>
          </cell>
          <cell r="C82" t="str">
            <v>Ø27.2</v>
          </cell>
          <cell r="D82" t="str">
            <v>本</v>
          </cell>
          <cell r="E82">
            <v>2</v>
          </cell>
          <cell r="F82" t="str">
            <v>8.66/6M=1.44 약 2本</v>
          </cell>
        </row>
        <row r="83">
          <cell r="B83" t="str">
            <v>PIPE CAP</v>
          </cell>
          <cell r="C83" t="str">
            <v>Ø27.2</v>
          </cell>
          <cell r="D83" t="str">
            <v>EA</v>
          </cell>
          <cell r="E83">
            <v>2</v>
          </cell>
          <cell r="F83" t="str">
            <v>양끝단 처리</v>
          </cell>
        </row>
        <row r="84">
          <cell r="B84" t="str">
            <v>PIPE JOINT</v>
          </cell>
          <cell r="C84" t="str">
            <v>Ø27.2</v>
          </cell>
          <cell r="D84" t="str">
            <v>EA</v>
          </cell>
          <cell r="E84">
            <v>1</v>
          </cell>
          <cell r="F84" t="str">
            <v>PIPE 2本이므로 연결부분 1SET</v>
          </cell>
          <cell r="G84" t="str">
            <v xml:space="preserve"> </v>
          </cell>
          <cell r="H84" t="str">
            <v xml:space="preserve"> </v>
          </cell>
        </row>
        <row r="85">
          <cell r="B85" t="str">
            <v>HEAD CURTAIN</v>
          </cell>
          <cell r="C85" t="str">
            <v>(VELVET선방염지)</v>
          </cell>
          <cell r="D85" t="str">
            <v>M2</v>
          </cell>
          <cell r="E85">
            <v>17</v>
          </cell>
          <cell r="F85" t="str">
            <v>(8.66x할증250%)=21.65, 0.5+가공여유(0.3)=0.8, 21.65x0.8=17.32 약 17M2</v>
          </cell>
          <cell r="G85">
            <v>2.5</v>
          </cell>
        </row>
        <row r="86">
          <cell r="B86" t="str">
            <v>도장비</v>
          </cell>
          <cell r="C86" t="str">
            <v>M2</v>
          </cell>
          <cell r="D86" t="str">
            <v>M2</v>
          </cell>
          <cell r="E86">
            <v>2.5</v>
          </cell>
          <cell r="F86" t="str">
            <v>ㅁ50x50 (1.73)+ Ø27.2 (0.73)=약 2.46M2</v>
          </cell>
        </row>
        <row r="88">
          <cell r="E88" t="str">
            <v xml:space="preserve"> </v>
          </cell>
        </row>
        <row r="90">
          <cell r="A90" t="e">
            <v>#REF!</v>
          </cell>
        </row>
        <row r="91">
          <cell r="A91" t="e">
            <v>#REF!</v>
          </cell>
          <cell r="B91" t="str">
            <v xml:space="preserve">공사명 : ROLL SCREEN (4,000L x 3,000H)        </v>
          </cell>
          <cell r="C91" t="str">
            <v xml:space="preserve">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G91">
            <v>0</v>
          </cell>
          <cell r="H91" t="str">
            <v>NO.1-03-00</v>
          </cell>
        </row>
        <row r="92">
          <cell r="A92" t="e">
            <v>#REF!</v>
          </cell>
          <cell r="B92" t="str">
            <v>원추형 MOTOR</v>
          </cell>
          <cell r="C92" t="str">
            <v>190W</v>
          </cell>
          <cell r="D92" t="str">
            <v>SET</v>
          </cell>
          <cell r="E92">
            <v>1</v>
          </cell>
          <cell r="F92" t="str">
            <v xml:space="preserve"> </v>
          </cell>
        </row>
        <row r="93">
          <cell r="A93" t="e">
            <v>#REF!</v>
          </cell>
          <cell r="B93" t="str">
            <v>LIMIT SWITCH BOX</v>
          </cell>
          <cell r="C93" t="str">
            <v xml:space="preserve"> </v>
          </cell>
          <cell r="D93" t="str">
            <v>SET</v>
          </cell>
          <cell r="E93">
            <v>1</v>
          </cell>
          <cell r="F93" t="str">
            <v xml:space="preserve"> </v>
          </cell>
        </row>
        <row r="94">
          <cell r="A94" t="e">
            <v>#REF!</v>
          </cell>
          <cell r="B94" t="str">
            <v>BUSHING</v>
          </cell>
          <cell r="C94" t="str">
            <v xml:space="preserve"> </v>
          </cell>
          <cell r="D94" t="str">
            <v>EA</v>
          </cell>
          <cell r="E94">
            <v>2</v>
          </cell>
          <cell r="F94" t="str">
            <v xml:space="preserve">ROLL SCREEN 2곳 </v>
          </cell>
        </row>
        <row r="95">
          <cell r="A95" t="e">
            <v>#REF!</v>
          </cell>
          <cell r="B95" t="str">
            <v>BEARING DIE</v>
          </cell>
          <cell r="C95" t="str">
            <v xml:space="preserve"> </v>
          </cell>
          <cell r="D95" t="str">
            <v>EA</v>
          </cell>
          <cell r="E95">
            <v>2</v>
          </cell>
          <cell r="F95" t="str">
            <v xml:space="preserve"> </v>
          </cell>
        </row>
        <row r="96">
          <cell r="A96" t="e">
            <v>#REF!</v>
          </cell>
          <cell r="B96" t="str">
            <v>주물 PIPE</v>
          </cell>
          <cell r="C96" t="str">
            <v>Ø53</v>
          </cell>
          <cell r="D96" t="str">
            <v>M</v>
          </cell>
          <cell r="E96">
            <v>4</v>
          </cell>
          <cell r="F96" t="str">
            <v xml:space="preserve"> </v>
          </cell>
        </row>
        <row r="97">
          <cell r="A97" t="e">
            <v>#REF!</v>
          </cell>
          <cell r="B97" t="str">
            <v>BALANCE PIPE</v>
          </cell>
          <cell r="C97" t="str">
            <v>Ø27.2</v>
          </cell>
          <cell r="D97" t="str">
            <v>本</v>
          </cell>
          <cell r="E97">
            <v>1</v>
          </cell>
          <cell r="F97" t="str">
            <v xml:space="preserve">1本 = 6M </v>
          </cell>
        </row>
        <row r="98">
          <cell r="A98" t="e">
            <v>#REF!</v>
          </cell>
          <cell r="B98" t="str">
            <v>SCREEN</v>
          </cell>
          <cell r="C98" t="str">
            <v>ULTRA MATE</v>
          </cell>
          <cell r="D98" t="str">
            <v>M2</v>
          </cell>
          <cell r="E98">
            <v>15</v>
          </cell>
          <cell r="F98" t="str">
            <v>4M x (3M+0.8(가공여유)) = 15.2M2 약 15M2</v>
          </cell>
        </row>
        <row r="99">
          <cell r="A99" t="e">
            <v>#REF!</v>
          </cell>
          <cell r="B99" t="str">
            <v>SCREEN BOX A'SSY</v>
          </cell>
          <cell r="C99" t="str">
            <v xml:space="preserve"> </v>
          </cell>
          <cell r="D99" t="str">
            <v>SET</v>
          </cell>
          <cell r="E99">
            <v>1</v>
          </cell>
          <cell r="F99" t="str">
            <v xml:space="preserve"> </v>
          </cell>
        </row>
        <row r="100">
          <cell r="A100" t="e">
            <v>#REF!</v>
          </cell>
          <cell r="B100" t="str">
            <v>도 장 비</v>
          </cell>
          <cell r="C100" t="str">
            <v>각 2회</v>
          </cell>
          <cell r="D100" t="str">
            <v>M2</v>
          </cell>
          <cell r="E100">
            <v>5</v>
          </cell>
          <cell r="F100" t="str">
            <v>BOX(2)+BUSHING.DIE(0.8x2)+PIPE(0.66)+Ø27.2(0.34)= 4.6M2 약 5M2</v>
          </cell>
        </row>
        <row r="101">
          <cell r="A101" t="e">
            <v>#REF!</v>
          </cell>
          <cell r="B101" t="str">
            <v xml:space="preserve"> </v>
          </cell>
          <cell r="C101" t="str">
            <v xml:space="preserve"> </v>
          </cell>
          <cell r="D101" t="str">
            <v xml:space="preserve"> </v>
          </cell>
          <cell r="E101" t="str">
            <v xml:space="preserve"> </v>
          </cell>
          <cell r="F101" t="str">
            <v xml:space="preserve"> </v>
          </cell>
        </row>
        <row r="102">
          <cell r="A102" t="e">
            <v>#REF!</v>
          </cell>
          <cell r="B102" t="str">
            <v xml:space="preserve"> </v>
          </cell>
          <cell r="C102" t="str">
            <v xml:space="preserve"> </v>
          </cell>
          <cell r="D102" t="str">
            <v xml:space="preserve"> </v>
          </cell>
          <cell r="E102" t="str">
            <v xml:space="preserve"> </v>
          </cell>
          <cell r="F102" t="str">
            <v xml:space="preserve"> 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  <cell r="B113" t="str">
            <v xml:space="preserve">공사명 : ROLL FLAG  (2,100L x 3,000H)   </v>
          </cell>
          <cell r="C113" t="str">
            <v xml:space="preserve"> </v>
          </cell>
          <cell r="D113" t="str">
            <v>NO.1-04-00</v>
          </cell>
          <cell r="E113">
            <v>0</v>
          </cell>
          <cell r="F113">
            <v>0</v>
          </cell>
          <cell r="G113" t="str">
            <v xml:space="preserve"> </v>
          </cell>
          <cell r="H113" t="str">
            <v>NO.1-04-00</v>
          </cell>
        </row>
        <row r="114">
          <cell r="A114" t="e">
            <v>#REF!</v>
          </cell>
          <cell r="B114" t="str">
            <v>원추형 MOTOR</v>
          </cell>
          <cell r="C114" t="str">
            <v>100W</v>
          </cell>
          <cell r="D114" t="str">
            <v>SET</v>
          </cell>
          <cell r="E114">
            <v>1</v>
          </cell>
          <cell r="F114" t="str">
            <v xml:space="preserve"> </v>
          </cell>
        </row>
        <row r="115">
          <cell r="A115" t="e">
            <v>#REF!</v>
          </cell>
          <cell r="B115" t="str">
            <v>LIMIT SWITCH BOX</v>
          </cell>
          <cell r="C115" t="str">
            <v xml:space="preserve"> </v>
          </cell>
          <cell r="D115" t="str">
            <v>SET</v>
          </cell>
          <cell r="E115">
            <v>1</v>
          </cell>
          <cell r="F115" t="str">
            <v xml:space="preserve"> </v>
          </cell>
        </row>
        <row r="116">
          <cell r="A116" t="e">
            <v>#REF!</v>
          </cell>
          <cell r="B116" t="str">
            <v>BUSHING</v>
          </cell>
          <cell r="C116" t="str">
            <v xml:space="preserve"> </v>
          </cell>
          <cell r="D116" t="str">
            <v>EA</v>
          </cell>
          <cell r="E116">
            <v>2</v>
          </cell>
          <cell r="F116" t="str">
            <v xml:space="preserve">ROLL SCREEN 2곳 </v>
          </cell>
        </row>
        <row r="117">
          <cell r="A117" t="e">
            <v>#REF!</v>
          </cell>
          <cell r="B117" t="str">
            <v>BEARING DIE</v>
          </cell>
          <cell r="C117" t="str">
            <v xml:space="preserve"> </v>
          </cell>
          <cell r="D117" t="str">
            <v>EA</v>
          </cell>
          <cell r="E117">
            <v>2</v>
          </cell>
          <cell r="F117" t="str">
            <v xml:space="preserve"> </v>
          </cell>
        </row>
        <row r="118">
          <cell r="A118" t="e">
            <v>#REF!</v>
          </cell>
          <cell r="B118" t="str">
            <v>주물PIPE</v>
          </cell>
          <cell r="C118" t="str">
            <v>Ø53</v>
          </cell>
          <cell r="D118" t="str">
            <v>M</v>
          </cell>
          <cell r="E118">
            <v>2.1</v>
          </cell>
          <cell r="F118" t="str">
            <v xml:space="preserve"> </v>
          </cell>
        </row>
        <row r="119">
          <cell r="A119" t="e">
            <v>#REF!</v>
          </cell>
          <cell r="B119" t="str">
            <v>BALANCE PIPE</v>
          </cell>
          <cell r="C119" t="str">
            <v>Ø27.2</v>
          </cell>
          <cell r="D119" t="str">
            <v>M</v>
          </cell>
          <cell r="E119">
            <v>2.1</v>
          </cell>
          <cell r="F119" t="str">
            <v xml:space="preserve"> </v>
          </cell>
        </row>
        <row r="120">
          <cell r="A120" t="e">
            <v>#REF!</v>
          </cell>
          <cell r="B120" t="str">
            <v>FLAG</v>
          </cell>
          <cell r="C120" t="str">
            <v>ULTRA-MATE</v>
          </cell>
          <cell r="D120" t="str">
            <v>M2</v>
          </cell>
          <cell r="E120">
            <v>6</v>
          </cell>
          <cell r="F120" t="str">
            <v>2.1M x (3M+0.8(가공여유)) = 5.9M2 약 6M2</v>
          </cell>
        </row>
        <row r="121">
          <cell r="A121" t="e">
            <v>#REF!</v>
          </cell>
          <cell r="B121" t="str">
            <v>씰크 인쇄</v>
          </cell>
          <cell r="C121" t="str">
            <v xml:space="preserve"> </v>
          </cell>
          <cell r="D121" t="str">
            <v>SET</v>
          </cell>
          <cell r="E121">
            <v>1</v>
          </cell>
          <cell r="F121" t="str">
            <v xml:space="preserve"> </v>
          </cell>
        </row>
        <row r="122">
          <cell r="A122" t="e">
            <v>#REF!</v>
          </cell>
          <cell r="B122" t="str">
            <v>FLAG BOX A'SSY</v>
          </cell>
          <cell r="C122" t="str">
            <v xml:space="preserve"> </v>
          </cell>
          <cell r="D122" t="str">
            <v>SET</v>
          </cell>
          <cell r="E122">
            <v>1</v>
          </cell>
          <cell r="F122" t="str">
            <v xml:space="preserve"> </v>
          </cell>
        </row>
        <row r="123">
          <cell r="A123" t="e">
            <v>#REF!</v>
          </cell>
          <cell r="B123" t="str">
            <v>도 장 비</v>
          </cell>
          <cell r="C123" t="str">
            <v>각 2회</v>
          </cell>
          <cell r="D123" t="str">
            <v>M2</v>
          </cell>
          <cell r="E123">
            <v>4</v>
          </cell>
          <cell r="F123" t="str">
            <v>BOX(2)+BUSHING.DIE(0.8x2)+PIPE(0.34)+Ø27.2(0.17)= 4.11M2 약 4M2</v>
          </cell>
        </row>
        <row r="124">
          <cell r="A124" t="e">
            <v>#REF!</v>
          </cell>
          <cell r="B124" t="str">
            <v xml:space="preserve"> </v>
          </cell>
          <cell r="C124" t="str">
            <v xml:space="preserve"> </v>
          </cell>
          <cell r="D124">
            <v>0</v>
          </cell>
          <cell r="E124">
            <v>0</v>
          </cell>
          <cell r="F124" t="str">
            <v xml:space="preserve"> </v>
          </cell>
          <cell r="G124" t="str">
            <v xml:space="preserve"> 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  <cell r="B128" t="str">
            <v xml:space="preserve"> 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  <cell r="B132" t="str">
            <v xml:space="preserve"> </v>
          </cell>
          <cell r="C132" t="str">
            <v xml:space="preserve"> </v>
          </cell>
          <cell r="D132" t="str">
            <v xml:space="preserve"> </v>
          </cell>
          <cell r="E132" t="str">
            <v xml:space="preserve"> </v>
          </cell>
        </row>
        <row r="133">
          <cell r="A133" t="e">
            <v>#REF!</v>
          </cell>
        </row>
        <row r="135">
          <cell r="B135" t="str">
            <v>공사명: COVER CURTAIN (8,800L x 3,500H)</v>
          </cell>
          <cell r="C135" t="str">
            <v>NO.1-05-00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 t="str">
            <v>NO.1-05-00</v>
          </cell>
        </row>
        <row r="136">
          <cell r="B136" t="str">
            <v>소형MOTOR</v>
          </cell>
          <cell r="C136" t="str">
            <v>40W</v>
          </cell>
          <cell r="D136" t="str">
            <v>SET</v>
          </cell>
          <cell r="E136">
            <v>1</v>
          </cell>
          <cell r="F136" t="str">
            <v xml:space="preserve"> </v>
          </cell>
        </row>
        <row r="137">
          <cell r="A137" t="e">
            <v>#REF!</v>
          </cell>
          <cell r="B137" t="str">
            <v>MOTOR BRACKET</v>
          </cell>
          <cell r="C137" t="str">
            <v>SET</v>
          </cell>
          <cell r="D137" t="str">
            <v>SET</v>
          </cell>
          <cell r="E137">
            <v>1</v>
          </cell>
        </row>
        <row r="138">
          <cell r="A138" t="e">
            <v>#REF!</v>
          </cell>
          <cell r="B138" t="str">
            <v>REDUCER</v>
          </cell>
          <cell r="C138" t="str">
            <v>15:1</v>
          </cell>
          <cell r="D138" t="str">
            <v>SET</v>
          </cell>
          <cell r="E138">
            <v>1</v>
          </cell>
        </row>
        <row r="139">
          <cell r="A139" t="e">
            <v>#REF!</v>
          </cell>
          <cell r="B139" t="str">
            <v>S.Q PIPE</v>
          </cell>
          <cell r="C139" t="str">
            <v>ㅁ-50 x 50 x 2.3t</v>
          </cell>
          <cell r="D139" t="str">
            <v>本</v>
          </cell>
          <cell r="E139">
            <v>2</v>
          </cell>
          <cell r="F139" t="str">
            <v>8.8/6M=1.46 약 2本</v>
          </cell>
        </row>
        <row r="140">
          <cell r="A140" t="e">
            <v>#REF!</v>
          </cell>
          <cell r="B140" t="str">
            <v>AL RAIL</v>
          </cell>
          <cell r="C140" t="str">
            <v>주문 제작</v>
          </cell>
          <cell r="D140" t="str">
            <v>M</v>
          </cell>
          <cell r="E140">
            <v>9</v>
          </cell>
          <cell r="F140" t="str">
            <v>8.8M 약 9M</v>
          </cell>
        </row>
        <row r="141">
          <cell r="A141" t="e">
            <v>#REF!</v>
          </cell>
          <cell r="B141" t="str">
            <v>DRIVE PULLEY</v>
          </cell>
          <cell r="C141" t="str">
            <v>Ø60</v>
          </cell>
          <cell r="D141" t="str">
            <v>EA</v>
          </cell>
          <cell r="E141">
            <v>1</v>
          </cell>
        </row>
        <row r="142">
          <cell r="A142" t="e">
            <v>#REF!</v>
          </cell>
          <cell r="B142" t="str">
            <v>ADJUST BRACKET</v>
          </cell>
          <cell r="C142" t="str">
            <v>EA</v>
          </cell>
          <cell r="D142" t="str">
            <v>EA</v>
          </cell>
          <cell r="E142">
            <v>1</v>
          </cell>
        </row>
        <row r="143">
          <cell r="A143" t="e">
            <v>#REF!</v>
          </cell>
          <cell r="B143" t="str">
            <v>MASTER CARRIER</v>
          </cell>
          <cell r="C143" t="str">
            <v>주문 제작</v>
          </cell>
          <cell r="D143" t="str">
            <v>EA</v>
          </cell>
          <cell r="E143">
            <v>2</v>
          </cell>
          <cell r="F143" t="str">
            <v>좌,우 최선단에</v>
          </cell>
        </row>
        <row r="144">
          <cell r="A144" t="e">
            <v>#REF!</v>
          </cell>
          <cell r="B144" t="str">
            <v>SINGLE CARRIER</v>
          </cell>
          <cell r="C144" t="str">
            <v>주문 제작</v>
          </cell>
          <cell r="D144" t="str">
            <v>EA</v>
          </cell>
          <cell r="E144">
            <v>44</v>
          </cell>
          <cell r="F144" t="str">
            <v>(8.8/0.2)x2=44EA 약 44EA</v>
          </cell>
        </row>
        <row r="145">
          <cell r="A145" t="e">
            <v>#REF!</v>
          </cell>
          <cell r="B145" t="str">
            <v>ROPE</v>
          </cell>
          <cell r="C145" t="str">
            <v>SUSØ1.6</v>
          </cell>
          <cell r="D145" t="str">
            <v>M</v>
          </cell>
          <cell r="E145">
            <v>18</v>
          </cell>
          <cell r="F145" t="str">
            <v>8.8x2=17.6M 약 18M</v>
          </cell>
        </row>
        <row r="146">
          <cell r="A146" t="e">
            <v>#REF!</v>
          </cell>
          <cell r="B146" t="str">
            <v>LIMIT SWITCH</v>
          </cell>
          <cell r="C146" t="str">
            <v>EA</v>
          </cell>
          <cell r="D146" t="str">
            <v>EA</v>
          </cell>
          <cell r="E146">
            <v>1</v>
          </cell>
        </row>
        <row r="147">
          <cell r="A147" t="e">
            <v>#REF!</v>
          </cell>
          <cell r="B147" t="str">
            <v>LIMIT SWITCH</v>
          </cell>
          <cell r="C147" t="str">
            <v>EA</v>
          </cell>
          <cell r="D147" t="str">
            <v>EA</v>
          </cell>
          <cell r="E147">
            <v>1</v>
          </cell>
        </row>
        <row r="148">
          <cell r="A148" t="e">
            <v>#REF!</v>
          </cell>
          <cell r="B148" t="str">
            <v>CURTAIN</v>
          </cell>
          <cell r="C148" t="str">
            <v>(암막지 선방염)</v>
          </cell>
          <cell r="D148" t="str">
            <v>M2</v>
          </cell>
          <cell r="E148">
            <v>117</v>
          </cell>
          <cell r="F148" t="str">
            <v>(8.8x할증350%)=30.8, 3.5+가공여유(0.3)=3.8, 30.8x3.8=117.04M2 약 117M2</v>
          </cell>
          <cell r="G148">
            <v>3.5</v>
          </cell>
        </row>
        <row r="149">
          <cell r="A149" t="e">
            <v>#REF!</v>
          </cell>
          <cell r="B149" t="str">
            <v>도장비</v>
          </cell>
          <cell r="C149" t="str">
            <v>M2</v>
          </cell>
          <cell r="D149" t="str">
            <v>M2</v>
          </cell>
          <cell r="E149">
            <v>2</v>
          </cell>
          <cell r="F149" t="str">
            <v>PIPE(1.76)=약 2M2</v>
          </cell>
        </row>
        <row r="150">
          <cell r="A150" t="e">
            <v>#REF!</v>
          </cell>
        </row>
        <row r="151">
          <cell r="A151" t="e">
            <v>#REF!</v>
          </cell>
          <cell r="B151" t="str">
            <v xml:space="preserve"> </v>
          </cell>
          <cell r="C151">
            <v>0</v>
          </cell>
          <cell r="D151">
            <v>0</v>
          </cell>
          <cell r="E151" t="str">
            <v xml:space="preserve"> </v>
          </cell>
        </row>
        <row r="152">
          <cell r="A152" t="e">
            <v>#REF!</v>
          </cell>
        </row>
        <row r="153">
          <cell r="F153" t="str">
            <v xml:space="preserve"> 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B157" t="str">
            <v>공사명:WINDOW DARKEN CURTAIN(4,050L x 3,500H)</v>
          </cell>
          <cell r="C157" t="str">
            <v>NO.1-06-00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 t="str">
            <v>NO.1-06-00</v>
          </cell>
        </row>
        <row r="158">
          <cell r="B158" t="str">
            <v>소형 MOTOR</v>
          </cell>
          <cell r="C158" t="str">
            <v>25W</v>
          </cell>
          <cell r="D158" t="str">
            <v>SET</v>
          </cell>
          <cell r="E158">
            <v>1</v>
          </cell>
          <cell r="F158" t="str">
            <v xml:space="preserve"> </v>
          </cell>
        </row>
        <row r="159">
          <cell r="A159" t="e">
            <v>#REF!</v>
          </cell>
          <cell r="B159" t="str">
            <v>MOTOR BRACKET</v>
          </cell>
          <cell r="C159" t="str">
            <v>SET</v>
          </cell>
          <cell r="D159" t="str">
            <v>SET</v>
          </cell>
          <cell r="E159">
            <v>1</v>
          </cell>
        </row>
        <row r="160">
          <cell r="A160" t="e">
            <v>#REF!</v>
          </cell>
          <cell r="B160" t="str">
            <v>REDUCER</v>
          </cell>
          <cell r="C160" t="str">
            <v>15:1</v>
          </cell>
          <cell r="D160" t="str">
            <v>SET</v>
          </cell>
          <cell r="E160">
            <v>1</v>
          </cell>
        </row>
        <row r="161">
          <cell r="A161" t="e">
            <v>#REF!</v>
          </cell>
          <cell r="B161" t="str">
            <v>S.Q PIPE</v>
          </cell>
          <cell r="C161" t="str">
            <v>ㅁ-50 x 50 x 2.3t</v>
          </cell>
          <cell r="D161" t="str">
            <v>本</v>
          </cell>
          <cell r="E161">
            <v>2</v>
          </cell>
          <cell r="F161" t="str">
            <v>4.05/6M=0.675M 약 1本</v>
          </cell>
        </row>
        <row r="162">
          <cell r="A162" t="e">
            <v>#REF!</v>
          </cell>
          <cell r="B162" t="str">
            <v>AL RAIL</v>
          </cell>
          <cell r="C162" t="str">
            <v>주문 제작</v>
          </cell>
          <cell r="D162" t="str">
            <v>M</v>
          </cell>
          <cell r="E162">
            <v>4</v>
          </cell>
          <cell r="F162" t="str">
            <v>4.05M 약 4M</v>
          </cell>
        </row>
        <row r="163">
          <cell r="A163" t="e">
            <v>#REF!</v>
          </cell>
          <cell r="B163" t="str">
            <v>DRIVE PULLEY</v>
          </cell>
          <cell r="C163" t="str">
            <v>Ø60</v>
          </cell>
          <cell r="D163" t="str">
            <v>EA</v>
          </cell>
          <cell r="E163">
            <v>1</v>
          </cell>
        </row>
        <row r="164">
          <cell r="A164" t="e">
            <v>#REF!</v>
          </cell>
          <cell r="B164" t="str">
            <v>ADJUST BRACKET</v>
          </cell>
          <cell r="C164" t="str">
            <v>EA</v>
          </cell>
          <cell r="D164" t="str">
            <v>EA</v>
          </cell>
          <cell r="E164">
            <v>1</v>
          </cell>
        </row>
        <row r="165">
          <cell r="A165" t="e">
            <v>#REF!</v>
          </cell>
          <cell r="B165" t="str">
            <v>MASTER CARRIER</v>
          </cell>
          <cell r="C165" t="str">
            <v>주문 제작</v>
          </cell>
          <cell r="D165" t="str">
            <v>EA</v>
          </cell>
          <cell r="E165">
            <v>2</v>
          </cell>
          <cell r="F165" t="str">
            <v>좌,우 최선단에</v>
          </cell>
        </row>
        <row r="166">
          <cell r="A166" t="e">
            <v>#REF!</v>
          </cell>
          <cell r="B166" t="str">
            <v>SINGLE CARRIER</v>
          </cell>
          <cell r="C166" t="str">
            <v>주문 제작</v>
          </cell>
          <cell r="D166" t="str">
            <v>EA</v>
          </cell>
          <cell r="E166">
            <v>20</v>
          </cell>
          <cell r="F166" t="str">
            <v>(4.05/0.2)x2=20.25EA 약 20EA</v>
          </cell>
        </row>
        <row r="167">
          <cell r="A167" t="e">
            <v>#REF!</v>
          </cell>
          <cell r="B167" t="str">
            <v>ROPE</v>
          </cell>
          <cell r="C167" t="str">
            <v>SUSØ1.6</v>
          </cell>
          <cell r="D167" t="str">
            <v>M</v>
          </cell>
          <cell r="E167">
            <v>8</v>
          </cell>
          <cell r="F167" t="str">
            <v>4.05x2=8.1M 약 8M</v>
          </cell>
        </row>
        <row r="168">
          <cell r="A168" t="e">
            <v>#REF!</v>
          </cell>
          <cell r="B168" t="str">
            <v>LIMIT SWITCH</v>
          </cell>
          <cell r="C168" t="str">
            <v>EA</v>
          </cell>
          <cell r="D168" t="str">
            <v>EA</v>
          </cell>
          <cell r="E168">
            <v>1</v>
          </cell>
        </row>
        <row r="169">
          <cell r="A169" t="e">
            <v>#REF!</v>
          </cell>
          <cell r="B169" t="str">
            <v>CURTAIN</v>
          </cell>
          <cell r="C169" t="str">
            <v>(암막지 선방염)</v>
          </cell>
          <cell r="D169" t="str">
            <v>M2</v>
          </cell>
          <cell r="E169">
            <v>54</v>
          </cell>
          <cell r="F169" t="str">
            <v>(4.05x할증350%)=14.175, 3.5+가공여유(0.3)=3.8, 14.175x3.8=53.865 약 54M2</v>
          </cell>
          <cell r="G169">
            <v>3.5</v>
          </cell>
        </row>
        <row r="170">
          <cell r="A170" t="e">
            <v>#REF!</v>
          </cell>
          <cell r="B170" t="str">
            <v>도장비</v>
          </cell>
          <cell r="C170" t="str">
            <v>M2</v>
          </cell>
          <cell r="D170" t="str">
            <v>M2</v>
          </cell>
          <cell r="E170">
            <v>1</v>
          </cell>
          <cell r="F170" t="str">
            <v>PIPE(0.8)=약 1M2</v>
          </cell>
        </row>
        <row r="171">
          <cell r="A171" t="e">
            <v>#REF!</v>
          </cell>
        </row>
        <row r="172">
          <cell r="A172" t="e">
            <v>#REF!</v>
          </cell>
          <cell r="B172" t="str">
            <v xml:space="preserve"> </v>
          </cell>
          <cell r="C172">
            <v>0</v>
          </cell>
          <cell r="D172">
            <v>0</v>
          </cell>
          <cell r="E172" t="str">
            <v xml:space="preserve"> 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  <cell r="B176" t="str">
            <v xml:space="preserve"> </v>
          </cell>
          <cell r="C176">
            <v>0</v>
          </cell>
          <cell r="D176">
            <v>0</v>
          </cell>
          <cell r="E176">
            <v>0</v>
          </cell>
          <cell r="F176" t="str">
            <v xml:space="preserve"> 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  <cell r="B179" t="str">
            <v>공사명:DOOR DARKEN CURTAIN(4,050L x 3,500H)</v>
          </cell>
          <cell r="C179" t="str">
            <v>NO.1-07-00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 t="str">
            <v>NO.1-07-00</v>
          </cell>
        </row>
        <row r="180">
          <cell r="A180" t="e">
            <v>#REF!</v>
          </cell>
          <cell r="B180" t="str">
            <v>S.Q PIPE</v>
          </cell>
          <cell r="C180" t="str">
            <v>ㅁ-50 x 50 x 2.3t</v>
          </cell>
          <cell r="D180" t="str">
            <v>本</v>
          </cell>
          <cell r="E180">
            <v>1</v>
          </cell>
          <cell r="F180" t="str">
            <v>4.05/6M=0.675M 약 1本</v>
          </cell>
        </row>
        <row r="181">
          <cell r="A181" t="e">
            <v>#REF!</v>
          </cell>
          <cell r="B181" t="str">
            <v>AL RAIL</v>
          </cell>
          <cell r="C181" t="str">
            <v>주문 제작</v>
          </cell>
          <cell r="D181" t="str">
            <v>M</v>
          </cell>
          <cell r="E181">
            <v>4</v>
          </cell>
          <cell r="F181" t="str">
            <v>4.05M 약 4M</v>
          </cell>
        </row>
        <row r="182">
          <cell r="A182" t="e">
            <v>#REF!</v>
          </cell>
          <cell r="B182" t="str">
            <v>MASTER CARRIER</v>
          </cell>
          <cell r="C182" t="str">
            <v>주문 제작</v>
          </cell>
          <cell r="D182" t="str">
            <v>EA</v>
          </cell>
          <cell r="E182">
            <v>2</v>
          </cell>
          <cell r="F182" t="str">
            <v>좌,우 최선단에</v>
          </cell>
        </row>
        <row r="183">
          <cell r="A183" t="e">
            <v>#REF!</v>
          </cell>
          <cell r="B183" t="str">
            <v>SINGLE CARRIER</v>
          </cell>
          <cell r="C183" t="str">
            <v>주문 제작</v>
          </cell>
          <cell r="D183" t="str">
            <v>EA</v>
          </cell>
          <cell r="E183">
            <v>20</v>
          </cell>
          <cell r="F183" t="str">
            <v>(4.05/0.2)x2=20.25EA 약 20EA</v>
          </cell>
        </row>
        <row r="184">
          <cell r="A184" t="e">
            <v>#REF!</v>
          </cell>
          <cell r="B184" t="str">
            <v>CURTAIN</v>
          </cell>
          <cell r="C184" t="str">
            <v>(암막지 선방염)</v>
          </cell>
          <cell r="D184" t="str">
            <v>M2</v>
          </cell>
          <cell r="E184">
            <v>54</v>
          </cell>
          <cell r="F184" t="str">
            <v>(4.05x할증350%)=14.175, 3.5+가공여유(0.3)=3.8, 14.175x3.8=53.865 약 54M2</v>
          </cell>
          <cell r="G184">
            <v>3.5</v>
          </cell>
        </row>
        <row r="185">
          <cell r="A185" t="e">
            <v>#REF!</v>
          </cell>
          <cell r="B185" t="str">
            <v>도장비</v>
          </cell>
          <cell r="C185" t="str">
            <v>M2</v>
          </cell>
          <cell r="D185" t="str">
            <v>M2</v>
          </cell>
          <cell r="E185">
            <v>1</v>
          </cell>
          <cell r="F185" t="str">
            <v>PIPE(0.8)=약 1M2</v>
          </cell>
        </row>
        <row r="186">
          <cell r="A186" t="e">
            <v>#REF!</v>
          </cell>
        </row>
        <row r="187">
          <cell r="A187" t="e">
            <v>#REF!</v>
          </cell>
          <cell r="B187" t="str">
            <v xml:space="preserve"> </v>
          </cell>
          <cell r="C187">
            <v>0</v>
          </cell>
          <cell r="D187">
            <v>0</v>
          </cell>
          <cell r="E187" t="str">
            <v xml:space="preserve"> </v>
          </cell>
        </row>
        <row r="191">
          <cell r="F191" t="str">
            <v xml:space="preserve"> 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  <cell r="B200" t="str">
            <v>293KG=0.293TON</v>
          </cell>
          <cell r="C200">
            <v>0</v>
          </cell>
          <cell r="D200">
            <v>0</v>
          </cell>
          <cell r="E200">
            <v>0</v>
          </cell>
          <cell r="F200" t="str">
            <v>293KG=0.293TON</v>
          </cell>
        </row>
        <row r="201">
          <cell r="A201" t="e">
            <v>#REF!</v>
          </cell>
          <cell r="B201" t="str">
            <v>공사명:GRID IRON(8,600L x 900D)</v>
          </cell>
          <cell r="C201" t="str">
            <v>NO.1-08-00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 t="str">
            <v>NO.1-08-00</v>
          </cell>
        </row>
        <row r="202">
          <cell r="A202" t="e">
            <v>#REF!</v>
          </cell>
          <cell r="B202" t="str">
            <v>CHANNEL</v>
          </cell>
          <cell r="C202" t="str">
            <v xml:space="preserve">[-100 x 50 x 5t </v>
          </cell>
          <cell r="D202" t="str">
            <v>KG</v>
          </cell>
          <cell r="E202">
            <v>275</v>
          </cell>
          <cell r="F202" t="str">
            <v>(8.6x2)+(0.9x12)=28M+(할증5%)=29.4M</v>
          </cell>
          <cell r="G202">
            <v>0.05</v>
          </cell>
        </row>
        <row r="203">
          <cell r="A203" t="e">
            <v>#REF!</v>
          </cell>
          <cell r="B203" t="str">
            <v xml:space="preserve"> </v>
          </cell>
          <cell r="C203" t="str">
            <v xml:space="preserve"> </v>
          </cell>
          <cell r="D203" t="str">
            <v xml:space="preserve"> </v>
          </cell>
          <cell r="E203" t="str">
            <v xml:space="preserve"> </v>
          </cell>
          <cell r="F203" t="str">
            <v>=29.4x9.36KG/M= 275.18KG 약 275KG</v>
          </cell>
        </row>
        <row r="204">
          <cell r="A204" t="e">
            <v>#REF!</v>
          </cell>
          <cell r="B204" t="str">
            <v>ROUND BAR</v>
          </cell>
          <cell r="C204" t="str">
            <v>Ø19</v>
          </cell>
          <cell r="D204" t="str">
            <v>KG</v>
          </cell>
          <cell r="E204">
            <v>18</v>
          </cell>
          <cell r="F204" t="str">
            <v xml:space="preserve">HANGER POINT 8곳,8x1M=8x2.23KG = 17.84KG </v>
          </cell>
        </row>
        <row r="205">
          <cell r="A205" t="e">
            <v>#REF!</v>
          </cell>
          <cell r="B205" t="str">
            <v>TURNBUCKLE</v>
          </cell>
          <cell r="C205" t="str">
            <v>W5/8" x 300</v>
          </cell>
          <cell r="D205" t="str">
            <v>EA</v>
          </cell>
          <cell r="E205">
            <v>8</v>
          </cell>
          <cell r="F205" t="str">
            <v>HANGER POINT</v>
          </cell>
        </row>
        <row r="206">
          <cell r="A206" t="e">
            <v>#REF!</v>
          </cell>
          <cell r="B206" t="str">
            <v>SHACKLE</v>
          </cell>
          <cell r="C206" t="str">
            <v xml:space="preserve">W5/8" </v>
          </cell>
          <cell r="D206" t="str">
            <v>EA</v>
          </cell>
          <cell r="E206">
            <v>16</v>
          </cell>
          <cell r="F206" t="str">
            <v>1PONT당 2EA씩이므로 8x2 = 16EA</v>
          </cell>
        </row>
        <row r="207">
          <cell r="A207" t="e">
            <v>#REF!</v>
          </cell>
          <cell r="B207" t="str">
            <v>HANGER BRACKET</v>
          </cell>
          <cell r="C207" t="str">
            <v>EA</v>
          </cell>
          <cell r="D207" t="str">
            <v>EA</v>
          </cell>
          <cell r="E207">
            <v>8</v>
          </cell>
          <cell r="F207" t="str">
            <v>천정부분 HANGER POINT</v>
          </cell>
        </row>
        <row r="208">
          <cell r="A208" t="e">
            <v>#REF!</v>
          </cell>
          <cell r="B208" t="str">
            <v>HANGER PLATE</v>
          </cell>
          <cell r="C208" t="str">
            <v>PL 9tx200x75</v>
          </cell>
          <cell r="D208" t="str">
            <v>EA</v>
          </cell>
          <cell r="E208">
            <v>8</v>
          </cell>
          <cell r="F208" t="str">
            <v>GRID 부분 HANGER POINT</v>
          </cell>
        </row>
        <row r="209">
          <cell r="A209" t="e">
            <v>#REF!</v>
          </cell>
          <cell r="B209" t="str">
            <v>도 장 비</v>
          </cell>
          <cell r="C209" t="str">
            <v>각 2회</v>
          </cell>
          <cell r="D209" t="str">
            <v>M2</v>
          </cell>
          <cell r="E209">
            <v>21</v>
          </cell>
          <cell r="F209" t="str">
            <v>CH-100(29x0.6)+ROUND BAR(8x0.1)++T'ASSY(8x0.3)=20.6 약 21M2</v>
          </cell>
        </row>
        <row r="210">
          <cell r="A210" t="e">
            <v>#REF!</v>
          </cell>
          <cell r="B210" t="str">
            <v xml:space="preserve"> 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</row>
        <row r="211">
          <cell r="B211" t="str">
            <v xml:space="preserve"> 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3">
          <cell r="B223" t="str">
            <v>공사명 : CONTROL PANEL</v>
          </cell>
          <cell r="C223" t="str">
            <v xml:space="preserve"> 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>
            <v>0</v>
          </cell>
          <cell r="H223" t="str">
            <v>NO.1-09-00</v>
          </cell>
        </row>
        <row r="224">
          <cell r="A224" t="e">
            <v>#REF!</v>
          </cell>
          <cell r="B224" t="str">
            <v>PANEL</v>
          </cell>
          <cell r="C224" t="str">
            <v>800Lx1200Hx250D</v>
          </cell>
          <cell r="D224" t="str">
            <v>SET</v>
          </cell>
          <cell r="E224">
            <v>1</v>
          </cell>
          <cell r="F224" t="str">
            <v xml:space="preserve"> </v>
          </cell>
        </row>
        <row r="225">
          <cell r="B225" t="str">
            <v>MAIN N.F.B</v>
          </cell>
          <cell r="C225" t="str">
            <v>3P 20A</v>
          </cell>
          <cell r="D225" t="str">
            <v>EA</v>
          </cell>
          <cell r="E225">
            <v>1</v>
          </cell>
          <cell r="F225" t="str">
            <v xml:space="preserve"> </v>
          </cell>
        </row>
        <row r="226">
          <cell r="A226" t="e">
            <v>#REF!</v>
          </cell>
          <cell r="B226" t="str">
            <v>N.F.B</v>
          </cell>
          <cell r="C226" t="str">
            <v>3P 30AF/10AT</v>
          </cell>
          <cell r="D226" t="str">
            <v>EA</v>
          </cell>
          <cell r="E226">
            <v>1</v>
          </cell>
          <cell r="F226" t="str">
            <v>1.5KW 1회로 이므로</v>
          </cell>
        </row>
        <row r="227">
          <cell r="A227" t="e">
            <v>#REF!</v>
          </cell>
          <cell r="B227" t="str">
            <v>N.F.B</v>
          </cell>
          <cell r="C227" t="str">
            <v>2P 5A</v>
          </cell>
          <cell r="D227" t="str">
            <v>EA</v>
          </cell>
          <cell r="E227">
            <v>10</v>
          </cell>
          <cell r="F227" t="str">
            <v>25W x 6회로, 40W x 2회로, 100W x 1회로, 190W x 1회로= 10회로이므로</v>
          </cell>
        </row>
        <row r="228">
          <cell r="A228" t="e">
            <v>#REF!</v>
          </cell>
          <cell r="B228" t="str">
            <v xml:space="preserve">N.F.B(MACHINE OP') </v>
          </cell>
          <cell r="C228" t="str">
            <v>2P 5A</v>
          </cell>
          <cell r="D228" t="str">
            <v>EA</v>
          </cell>
          <cell r="E228">
            <v>1</v>
          </cell>
          <cell r="F228" t="str">
            <v xml:space="preserve"> </v>
          </cell>
        </row>
        <row r="229">
          <cell r="B229" t="str">
            <v>MAGNETIC S/W</v>
          </cell>
          <cell r="C229" t="str">
            <v>SMO - 15</v>
          </cell>
          <cell r="D229" t="str">
            <v>EA</v>
          </cell>
          <cell r="E229">
            <v>2</v>
          </cell>
          <cell r="F229" t="str">
            <v>1회로 (1.5KW이하) x 2EA씩 (정.역회전)</v>
          </cell>
        </row>
        <row r="230">
          <cell r="A230" t="e">
            <v>#REF!</v>
          </cell>
          <cell r="B230" t="str">
            <v>전  선</v>
          </cell>
          <cell r="C230" t="str">
            <v>UL #24</v>
          </cell>
          <cell r="D230" t="str">
            <v>M</v>
          </cell>
          <cell r="E230">
            <v>10</v>
          </cell>
          <cell r="F230" t="str">
            <v xml:space="preserve"> </v>
          </cell>
        </row>
        <row r="231">
          <cell r="A231" t="e">
            <v>#REF!</v>
          </cell>
          <cell r="B231" t="str">
            <v>PILOT LAMP</v>
          </cell>
          <cell r="C231" t="str">
            <v xml:space="preserve"> </v>
          </cell>
          <cell r="D231" t="str">
            <v>EA</v>
          </cell>
          <cell r="E231">
            <v>2</v>
          </cell>
          <cell r="F231" t="str">
            <v>POWER용 1EA, OPERATION용 1EA</v>
          </cell>
        </row>
        <row r="232">
          <cell r="B232" t="str">
            <v>T.H</v>
          </cell>
          <cell r="C232" t="str">
            <v>EA</v>
          </cell>
          <cell r="D232" t="str">
            <v>EA</v>
          </cell>
          <cell r="E232">
            <v>1</v>
          </cell>
          <cell r="F232" t="str">
            <v>회로당 1EA씩 x 1회로</v>
          </cell>
        </row>
        <row r="233">
          <cell r="A233" t="e">
            <v>#REF!</v>
          </cell>
          <cell r="B233" t="str">
            <v>POWER RELAY</v>
          </cell>
          <cell r="C233" t="str">
            <v>4a4b</v>
          </cell>
          <cell r="D233" t="str">
            <v>EA</v>
          </cell>
          <cell r="E233">
            <v>20</v>
          </cell>
          <cell r="F233" t="str">
            <v>회로당 2EA씩 x 10회로</v>
          </cell>
        </row>
        <row r="234">
          <cell r="A234" t="e">
            <v>#REF!</v>
          </cell>
          <cell r="B234" t="str">
            <v>RELAY</v>
          </cell>
          <cell r="C234" t="str">
            <v>DC 24V 14PIN</v>
          </cell>
          <cell r="D234" t="str">
            <v>EA</v>
          </cell>
          <cell r="E234">
            <v>2</v>
          </cell>
          <cell r="F234" t="str">
            <v>회로당 2EA씩 x 1회로</v>
          </cell>
        </row>
        <row r="235">
          <cell r="A235" t="e">
            <v>#REF!</v>
          </cell>
          <cell r="B235" t="str">
            <v>RELAY SOCKET</v>
          </cell>
          <cell r="C235" t="str">
            <v>DC 24V 14PIN</v>
          </cell>
          <cell r="D235" t="str">
            <v>EA</v>
          </cell>
          <cell r="E235">
            <v>2</v>
          </cell>
          <cell r="F235" t="str">
            <v>회로당 2EA씩 x 1회로</v>
          </cell>
          <cell r="G235" t="str">
            <v xml:space="preserve"> </v>
          </cell>
        </row>
        <row r="236">
          <cell r="A236" t="e">
            <v>#REF!</v>
          </cell>
          <cell r="B236" t="str">
            <v>FUSE/SOCKET</v>
          </cell>
          <cell r="C236" t="str">
            <v xml:space="preserve"> </v>
          </cell>
          <cell r="D236" t="str">
            <v>EA</v>
          </cell>
          <cell r="E236">
            <v>3</v>
          </cell>
          <cell r="F236" t="str">
            <v>3상 이므로</v>
          </cell>
        </row>
        <row r="237">
          <cell r="A237" t="e">
            <v>#REF!</v>
          </cell>
          <cell r="B237" t="str">
            <v>TRANS</v>
          </cell>
          <cell r="C237" t="str">
            <v>250W 380/220,110,24V</v>
          </cell>
          <cell r="D237" t="str">
            <v>SET</v>
          </cell>
          <cell r="E237">
            <v>1</v>
          </cell>
        </row>
        <row r="238">
          <cell r="A238" t="e">
            <v>#REF!</v>
          </cell>
          <cell r="B238" t="str">
            <v>TERMINAL &amp; BLOCK</v>
          </cell>
          <cell r="C238" t="str">
            <v>20A</v>
          </cell>
          <cell r="D238" t="str">
            <v>EA</v>
          </cell>
          <cell r="E238">
            <v>44</v>
          </cell>
          <cell r="F238" t="str">
            <v>11CIR'x4EA=44EA (POWER)</v>
          </cell>
        </row>
        <row r="239">
          <cell r="A239" t="e">
            <v>#REF!</v>
          </cell>
          <cell r="B239" t="str">
            <v>TERMINAL &amp; BLOCK</v>
          </cell>
          <cell r="C239" t="str">
            <v>10A</v>
          </cell>
          <cell r="D239" t="str">
            <v>EA</v>
          </cell>
          <cell r="E239">
            <v>66</v>
          </cell>
          <cell r="F239" t="str">
            <v>11CIR'x6EA=66EA (OPERATION)</v>
          </cell>
        </row>
        <row r="240">
          <cell r="B240" t="str">
            <v>TERMINAL &amp; TUBE</v>
          </cell>
          <cell r="C240" t="str">
            <v>3.5sq</v>
          </cell>
          <cell r="D240" t="str">
            <v>SET</v>
          </cell>
          <cell r="E240">
            <v>88</v>
          </cell>
          <cell r="F240" t="str">
            <v xml:space="preserve"> </v>
          </cell>
        </row>
        <row r="241">
          <cell r="A241" t="e">
            <v>#REF!</v>
          </cell>
          <cell r="B241" t="str">
            <v>TERMINAL &amp; TUBE</v>
          </cell>
          <cell r="C241" t="str">
            <v>1.25sq</v>
          </cell>
          <cell r="D241" t="str">
            <v>SET</v>
          </cell>
          <cell r="E241">
            <v>132</v>
          </cell>
          <cell r="F241" t="str">
            <v xml:space="preserve"> </v>
          </cell>
        </row>
        <row r="242">
          <cell r="A242" t="e">
            <v>#REF!</v>
          </cell>
          <cell r="B242" t="str">
            <v>전   선</v>
          </cell>
          <cell r="C242" t="str">
            <v>IV 3.5sq</v>
          </cell>
          <cell r="D242" t="str">
            <v>M</v>
          </cell>
          <cell r="E242">
            <v>88</v>
          </cell>
          <cell r="F242" t="str">
            <v>회로당2M x (4가닥 x11회로)=88M</v>
          </cell>
        </row>
        <row r="243">
          <cell r="A243" t="e">
            <v>#REF!</v>
          </cell>
          <cell r="B243" t="str">
            <v>전   선</v>
          </cell>
          <cell r="C243" t="str">
            <v>IV 1.25sq</v>
          </cell>
          <cell r="D243" t="str">
            <v>M</v>
          </cell>
          <cell r="E243">
            <v>88</v>
          </cell>
          <cell r="F243" t="str">
            <v>회로당2M x (4가닥 x11회로)=88M</v>
          </cell>
          <cell r="G243" t="str">
            <v xml:space="preserve"> </v>
          </cell>
          <cell r="H243" t="str">
            <v xml:space="preserve"> </v>
          </cell>
        </row>
        <row r="245">
          <cell r="A245" t="e">
            <v>#REF!</v>
          </cell>
          <cell r="B245" t="str">
            <v>공사명: CONTROL BOARD</v>
          </cell>
          <cell r="C245" t="str">
            <v>NO.1-10-00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 t="str">
            <v>NO.1-10-00</v>
          </cell>
        </row>
        <row r="246">
          <cell r="A246" t="e">
            <v>#REF!</v>
          </cell>
          <cell r="B246" t="str">
            <v>CONTROL BOARD</v>
          </cell>
          <cell r="C246" t="str">
            <v>325x350x80</v>
          </cell>
          <cell r="D246" t="str">
            <v>SET</v>
          </cell>
          <cell r="E246">
            <v>1</v>
          </cell>
          <cell r="F246" t="str">
            <v>도면 참조</v>
          </cell>
        </row>
        <row r="247">
          <cell r="A247" t="e">
            <v>#REF!</v>
          </cell>
          <cell r="B247" t="str">
            <v>PILOT LAMP</v>
          </cell>
          <cell r="C247" t="str">
            <v>Ø16</v>
          </cell>
          <cell r="D247" t="str">
            <v>EA</v>
          </cell>
          <cell r="E247">
            <v>1</v>
          </cell>
          <cell r="F247" t="str">
            <v>도면 참조</v>
          </cell>
        </row>
        <row r="248">
          <cell r="A248" t="e">
            <v>#REF!</v>
          </cell>
          <cell r="B248" t="str">
            <v>KEY S/W</v>
          </cell>
          <cell r="C248" t="str">
            <v xml:space="preserve"> </v>
          </cell>
          <cell r="D248" t="str">
            <v>EA</v>
          </cell>
          <cell r="E248">
            <v>1</v>
          </cell>
          <cell r="F248" t="str">
            <v>도면 참조</v>
          </cell>
          <cell r="G248" t="str">
            <v xml:space="preserve"> </v>
          </cell>
        </row>
        <row r="249">
          <cell r="A249" t="e">
            <v>#REF!</v>
          </cell>
          <cell r="B249" t="str">
            <v>EMERGENCY S/W</v>
          </cell>
          <cell r="C249" t="str">
            <v>Ø25</v>
          </cell>
          <cell r="D249" t="str">
            <v>EA</v>
          </cell>
          <cell r="E249">
            <v>1</v>
          </cell>
          <cell r="F249" t="str">
            <v>도면 참조</v>
          </cell>
        </row>
        <row r="250">
          <cell r="A250" t="e">
            <v>#REF!</v>
          </cell>
          <cell r="B250" t="str">
            <v>선 택 S/W</v>
          </cell>
          <cell r="C250" t="str">
            <v xml:space="preserve">Ø16 </v>
          </cell>
          <cell r="D250" t="str">
            <v>EA</v>
          </cell>
          <cell r="E250">
            <v>11</v>
          </cell>
          <cell r="F250" t="str">
            <v>도면 참조</v>
          </cell>
        </row>
        <row r="251">
          <cell r="A251" t="e">
            <v>#REF!</v>
          </cell>
          <cell r="B251" t="str">
            <v>PUSH BUTTON S/W</v>
          </cell>
          <cell r="C251" t="str">
            <v xml:space="preserve">Ø16 </v>
          </cell>
          <cell r="D251" t="str">
            <v>EA</v>
          </cell>
          <cell r="E251">
            <v>33</v>
          </cell>
          <cell r="F251" t="str">
            <v>11회로 x 3EA = 33EA</v>
          </cell>
        </row>
        <row r="252">
          <cell r="A252" t="e">
            <v>#REF!</v>
          </cell>
          <cell r="B252" t="str">
            <v>TERMINAL BLOCK</v>
          </cell>
          <cell r="C252" t="str">
            <v>20A</v>
          </cell>
          <cell r="D252" t="str">
            <v>EA</v>
          </cell>
          <cell r="E252">
            <v>33</v>
          </cell>
          <cell r="F252" t="str">
            <v>11회로 x3EA = 33EA</v>
          </cell>
        </row>
        <row r="253">
          <cell r="A253" t="e">
            <v>#REF!</v>
          </cell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</row>
        <row r="254">
          <cell r="A254" t="e">
            <v>#REF!</v>
          </cell>
          <cell r="B254" t="str">
            <v xml:space="preserve"> </v>
          </cell>
          <cell r="C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  <cell r="B262" t="str">
            <v xml:space="preserve"> </v>
          </cell>
          <cell r="C262" t="str">
            <v xml:space="preserve"> </v>
          </cell>
          <cell r="D262">
            <v>0</v>
          </cell>
          <cell r="E262">
            <v>0</v>
          </cell>
          <cell r="F262">
            <v>0</v>
          </cell>
          <cell r="G262" t="str">
            <v xml:space="preserve"> </v>
          </cell>
          <cell r="H262" t="str">
            <v xml:space="preserve"> </v>
          </cell>
        </row>
        <row r="263">
          <cell r="A263" t="e">
            <v>#REF!</v>
          </cell>
          <cell r="B263" t="str">
            <v xml:space="preserve"> </v>
          </cell>
          <cell r="C263" t="str">
            <v xml:space="preserve"> </v>
          </cell>
          <cell r="D263" t="str">
            <v xml:space="preserve"> </v>
          </cell>
          <cell r="E263" t="str">
            <v xml:space="preserve"> </v>
          </cell>
          <cell r="F263" t="str">
            <v xml:space="preserve"> 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  <cell r="B267" t="str">
            <v>공사명 : MACHINE PART (1.5KW x 4P用: WINCH TYPE)</v>
          </cell>
          <cell r="C267" t="str">
            <v>일위대가-1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 t="str">
            <v>일위대가-1</v>
          </cell>
        </row>
        <row r="268">
          <cell r="A268" t="e">
            <v>#REF!</v>
          </cell>
          <cell r="B268" t="str">
            <v>MOTOR</v>
          </cell>
          <cell r="C268" t="str">
            <v>1.5KW x 4P</v>
          </cell>
          <cell r="D268" t="str">
            <v>대</v>
          </cell>
          <cell r="E268">
            <v>1</v>
          </cell>
          <cell r="F268" t="str">
            <v xml:space="preserve"> </v>
          </cell>
        </row>
        <row r="269">
          <cell r="A269" t="e">
            <v>#REF!</v>
          </cell>
          <cell r="B269" t="str">
            <v>DISK BRAKE</v>
          </cell>
          <cell r="C269" t="str">
            <v>1.5KW x 4P用</v>
          </cell>
          <cell r="D269" t="str">
            <v>대</v>
          </cell>
          <cell r="E269">
            <v>1</v>
          </cell>
          <cell r="F269" t="str">
            <v xml:space="preserve"> </v>
          </cell>
        </row>
        <row r="270">
          <cell r="A270" t="e">
            <v>#REF!</v>
          </cell>
          <cell r="B270" t="str">
            <v>BOLT,NUT,W/S,S/W</v>
          </cell>
          <cell r="C270" t="str">
            <v>M12 x 40L</v>
          </cell>
          <cell r="D270" t="str">
            <v>SET</v>
          </cell>
          <cell r="E270">
            <v>4</v>
          </cell>
          <cell r="F270" t="str">
            <v>MOTOR 고정용</v>
          </cell>
        </row>
        <row r="271">
          <cell r="A271" t="e">
            <v>#REF!</v>
          </cell>
          <cell r="B271" t="str">
            <v>MOTOR DIE</v>
          </cell>
          <cell r="C271" t="str">
            <v>1.5KW x 4P用</v>
          </cell>
          <cell r="D271" t="str">
            <v>SET</v>
          </cell>
          <cell r="E271">
            <v>1</v>
          </cell>
          <cell r="F271" t="str">
            <v>MOTOR 고정용</v>
          </cell>
        </row>
        <row r="272">
          <cell r="A272" t="e">
            <v>#REF!</v>
          </cell>
          <cell r="B272" t="str">
            <v>STUD BOLT</v>
          </cell>
          <cell r="C272" t="str">
            <v>M16 x 200L</v>
          </cell>
          <cell r="D272" t="str">
            <v>SET</v>
          </cell>
          <cell r="E272">
            <v>4</v>
          </cell>
          <cell r="F272" t="str">
            <v>MOTOR 출력축과 WORM REDUCER 입력축과의 거리조절용</v>
          </cell>
        </row>
        <row r="273">
          <cell r="A273" t="e">
            <v>#REF!</v>
          </cell>
          <cell r="B273" t="str">
            <v>NUT</v>
          </cell>
          <cell r="C273" t="str">
            <v>M16</v>
          </cell>
          <cell r="D273" t="str">
            <v>EA</v>
          </cell>
          <cell r="E273">
            <v>16</v>
          </cell>
          <cell r="F273" t="str">
            <v>STUD BOLT 1EA당 4EA씩으므로 4EAx4EA= 16EA</v>
          </cell>
        </row>
        <row r="274">
          <cell r="A274" t="e">
            <v>#REF!</v>
          </cell>
          <cell r="B274" t="str">
            <v xml:space="preserve">V-PULLEY </v>
          </cell>
          <cell r="C274" t="str">
            <v>B형 x 2열 x 3"</v>
          </cell>
          <cell r="D274" t="str">
            <v>EA</v>
          </cell>
          <cell r="E274">
            <v>1</v>
          </cell>
          <cell r="F274" t="str">
            <v>MOTOR 출력용</v>
          </cell>
        </row>
        <row r="275">
          <cell r="A275" t="e">
            <v>#REF!</v>
          </cell>
          <cell r="B275" t="str">
            <v xml:space="preserve">V-PULLEY </v>
          </cell>
          <cell r="C275" t="str">
            <v>B형 x 2열 x 8"</v>
          </cell>
          <cell r="D275" t="str">
            <v>EA</v>
          </cell>
          <cell r="E275">
            <v>1</v>
          </cell>
          <cell r="F275" t="str">
            <v>WORM REDUCER 입력축용</v>
          </cell>
        </row>
        <row r="276">
          <cell r="A276" t="e">
            <v>#REF!</v>
          </cell>
          <cell r="B276" t="str">
            <v>V-BELT</v>
          </cell>
          <cell r="C276" t="str">
            <v>B형 x 42"</v>
          </cell>
          <cell r="D276" t="str">
            <v>EA</v>
          </cell>
          <cell r="E276">
            <v>2</v>
          </cell>
          <cell r="F276" t="str">
            <v>V-PULLEY가 2열</v>
          </cell>
        </row>
        <row r="277">
          <cell r="A277" t="e">
            <v>#REF!</v>
          </cell>
          <cell r="B277" t="str">
            <v>WORM REDUCER</v>
          </cell>
          <cell r="C277" t="str">
            <v>1.5KW x 4P用</v>
          </cell>
          <cell r="D277" t="str">
            <v>대</v>
          </cell>
          <cell r="E277">
            <v>1</v>
          </cell>
          <cell r="F277" t="str">
            <v xml:space="preserve"> </v>
          </cell>
        </row>
        <row r="278">
          <cell r="A278" t="e">
            <v>#REF!</v>
          </cell>
          <cell r="B278" t="str">
            <v>BOLT,NUT,W/S,S/W</v>
          </cell>
          <cell r="C278" t="str">
            <v>M16 x 60L</v>
          </cell>
          <cell r="D278" t="str">
            <v>SET</v>
          </cell>
          <cell r="E278">
            <v>2</v>
          </cell>
          <cell r="F278" t="str">
            <v>WORM REDUCER 고정용</v>
          </cell>
        </row>
        <row r="279">
          <cell r="A279" t="e">
            <v>#REF!</v>
          </cell>
          <cell r="B279" t="str">
            <v>BEARING</v>
          </cell>
          <cell r="C279" t="str">
            <v>UCP #207</v>
          </cell>
          <cell r="D279" t="str">
            <v>EA</v>
          </cell>
          <cell r="E279">
            <v>1</v>
          </cell>
          <cell r="F279" t="str">
            <v xml:space="preserve"> </v>
          </cell>
        </row>
        <row r="280">
          <cell r="A280" t="e">
            <v>#REF!</v>
          </cell>
          <cell r="B280" t="str">
            <v>BEARING DIE</v>
          </cell>
          <cell r="C280" t="str">
            <v>UCP #207用</v>
          </cell>
          <cell r="D280" t="str">
            <v>EA</v>
          </cell>
          <cell r="E280">
            <v>1</v>
          </cell>
          <cell r="F280" t="str">
            <v xml:space="preserve"> </v>
          </cell>
        </row>
        <row r="281">
          <cell r="A281" t="e">
            <v>#REF!</v>
          </cell>
          <cell r="B281" t="str">
            <v>BOLT,NUT,W/S,S/W</v>
          </cell>
          <cell r="C281" t="str">
            <v>M16 x 60L</v>
          </cell>
          <cell r="D281" t="str">
            <v>SET</v>
          </cell>
          <cell r="E281">
            <v>2</v>
          </cell>
          <cell r="F281" t="str">
            <v>BEARING DIE 고정용</v>
          </cell>
        </row>
        <row r="282">
          <cell r="A282" t="e">
            <v>#REF!</v>
          </cell>
          <cell r="B282" t="str">
            <v>CHAIN SPROCKET</v>
          </cell>
          <cell r="C282" t="str">
            <v>DS #35 x 12t</v>
          </cell>
          <cell r="D282" t="str">
            <v>SET</v>
          </cell>
          <cell r="E282">
            <v>1</v>
          </cell>
          <cell r="F282" t="str">
            <v>LIMIT 제어동력 전달용 (CAM LINIT S/W 입력축)</v>
          </cell>
        </row>
        <row r="283">
          <cell r="A283" t="e">
            <v>#REF!</v>
          </cell>
          <cell r="B283" t="str">
            <v>CHAIN SPROCKET</v>
          </cell>
          <cell r="C283" t="str">
            <v>DS #35 x 27t</v>
          </cell>
          <cell r="D283" t="str">
            <v>SET</v>
          </cell>
          <cell r="E283">
            <v>1</v>
          </cell>
          <cell r="F283" t="str">
            <v>LIMIT 제어동력 전달용 (WORM REDUCER 출력축 끝단)</v>
          </cell>
        </row>
        <row r="284">
          <cell r="A284" t="e">
            <v>#REF!</v>
          </cell>
          <cell r="B284" t="str">
            <v xml:space="preserve">CHAIN </v>
          </cell>
          <cell r="C284" t="str">
            <v xml:space="preserve">DS #35 </v>
          </cell>
          <cell r="D284" t="str">
            <v>SET</v>
          </cell>
          <cell r="E284">
            <v>1</v>
          </cell>
          <cell r="F284" t="str">
            <v>LIMIT 제어동력</v>
          </cell>
        </row>
        <row r="285">
          <cell r="A285" t="e">
            <v>#REF!</v>
          </cell>
          <cell r="B285" t="str">
            <v>CHAIN OFFSET LINK</v>
          </cell>
          <cell r="C285" t="str">
            <v xml:space="preserve">DS #35用 </v>
          </cell>
          <cell r="D285" t="str">
            <v>EA</v>
          </cell>
          <cell r="E285">
            <v>1</v>
          </cell>
          <cell r="F285" t="str">
            <v>CHAIN 연결용</v>
          </cell>
        </row>
        <row r="286">
          <cell r="A286" t="e">
            <v>#REF!</v>
          </cell>
          <cell r="B286" t="str">
            <v>CAM LIMIT S/W</v>
          </cell>
          <cell r="C286" t="str">
            <v>SCREW TYPE</v>
          </cell>
          <cell r="D286" t="str">
            <v>SET</v>
          </cell>
          <cell r="E286">
            <v>1</v>
          </cell>
          <cell r="F286" t="str">
            <v>LIMIT 제어동력</v>
          </cell>
        </row>
        <row r="287">
          <cell r="A287" t="e">
            <v>#REF!</v>
          </cell>
          <cell r="B287" t="str">
            <v>LIMIT S/W DIE</v>
          </cell>
          <cell r="C287" t="str">
            <v xml:space="preserve"> </v>
          </cell>
          <cell r="D287" t="str">
            <v>SET</v>
          </cell>
          <cell r="E287">
            <v>1</v>
          </cell>
          <cell r="F287" t="str">
            <v xml:space="preserve"> </v>
          </cell>
        </row>
        <row r="288">
          <cell r="A288" t="e">
            <v>#REF!</v>
          </cell>
          <cell r="B288" t="str">
            <v>BOLT,NUT,W/S,S/W</v>
          </cell>
          <cell r="C288" t="str">
            <v>M6 x 30L</v>
          </cell>
          <cell r="D288" t="str">
            <v>SET</v>
          </cell>
          <cell r="E288">
            <v>2</v>
          </cell>
          <cell r="F288" t="str">
            <v>CAM LIMITS S/W 고정용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/>
      <sheetData sheetId="252"/>
      <sheetData sheetId="25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갑지"/>
      <sheetName val="과천MAIN"/>
      <sheetName val="일위 (2)"/>
      <sheetName val="갑지 (2)"/>
      <sheetName val="산출근거서"/>
      <sheetName val="일위"/>
      <sheetName val="1766-1"/>
      <sheetName val="수량산출"/>
      <sheetName val="터널조도"/>
      <sheetName val="노임"/>
      <sheetName val="설비"/>
      <sheetName val="조도계산서 (도서)"/>
      <sheetName val="NOMUBI"/>
      <sheetName val="신우"/>
      <sheetName val="실행비교"/>
      <sheetName val="BQ(실행)"/>
      <sheetName val="동원(3)"/>
      <sheetName val="예정(3)"/>
      <sheetName val="Sheet1"/>
      <sheetName val="인건-측정"/>
      <sheetName val="일보"/>
      <sheetName val="원가계산서"/>
      <sheetName val="ABUT수량-A1"/>
      <sheetName val="내역서"/>
      <sheetName val="내역"/>
      <sheetName val="LOPCALC"/>
      <sheetName val="sw1"/>
      <sheetName val="공사개요"/>
      <sheetName val="노무비"/>
      <sheetName val="부하계산서"/>
      <sheetName val="#REF"/>
      <sheetName val="PROCESS"/>
      <sheetName val="-명량대첩 승전광장 조성 통신공사 2차분-12-07-03"/>
      <sheetName val="DATE"/>
      <sheetName val="적용기준"/>
      <sheetName val="MOTOR3"/>
      <sheetName val="부하(성남)"/>
      <sheetName val="종배수관"/>
      <sheetName val="8-3기계경비"/>
      <sheetName val="산#3-2-2"/>
      <sheetName val="가열로SW"/>
      <sheetName val="CALCULATION"/>
      <sheetName val="MOTOR"/>
      <sheetName val="실행철강하도"/>
      <sheetName val="2F 회의실견적(5_14 일대)"/>
      <sheetName val="인건비"/>
      <sheetName val="제안서"/>
      <sheetName val="NA"/>
      <sheetName val="FB25JN"/>
      <sheetName val="회로내역(승인)"/>
      <sheetName val="CABLE SIZE-3"/>
      <sheetName val="전신환매도율"/>
      <sheetName val="수안보-MBR1"/>
      <sheetName val="6PILE  (돌출)"/>
      <sheetName val="지주설치제원"/>
      <sheetName val="수질정화시설"/>
      <sheetName val="JUCK"/>
      <sheetName val="정부노임단가"/>
      <sheetName val="산근"/>
      <sheetName val="Macro(차단기)"/>
      <sheetName val="연결임시"/>
      <sheetName val="SELTDATA"/>
      <sheetName val="단"/>
      <sheetName val="DATA"/>
      <sheetName val="J형측구단위수량"/>
      <sheetName val="WIND"/>
      <sheetName val="대치판정"/>
      <sheetName val="전차선로 물량표"/>
      <sheetName val="Sheet7"/>
      <sheetName val="BID"/>
      <sheetName val="신관(1)"/>
      <sheetName val="단가조사서"/>
      <sheetName val="매입세율"/>
      <sheetName val="copy"/>
      <sheetName val="서식"/>
      <sheetName val="__MAIN"/>
      <sheetName val="발신정보"/>
      <sheetName val="OPT7"/>
      <sheetName val="낙찰표"/>
      <sheetName val="중기사용료"/>
      <sheetName val="유기공정"/>
      <sheetName val="ilc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가 98"/>
      <sheetName val="조사 - 9806"/>
      <sheetName val="조사 - 9809"/>
      <sheetName val="조사 - 9810"/>
      <sheetName val="원가계산서"/>
      <sheetName val="공사원가계산서"/>
      <sheetName val="대비"/>
      <sheetName val="대가99"/>
      <sheetName val="조사 - 9902"/>
      <sheetName val="조사9909"/>
      <sheetName val="조사 - 10"/>
      <sheetName val="조사 - 09"/>
      <sheetName val="조사 - 06"/>
      <sheetName val="전기일위대가"/>
      <sheetName val="내역서"/>
      <sheetName val="DATA"/>
      <sheetName val="제-노임"/>
      <sheetName val="설직재-1"/>
      <sheetName val="제직재"/>
      <sheetName val="Y-WORK"/>
      <sheetName val="일위대가"/>
      <sheetName val="N賃率-職"/>
      <sheetName val="I一般比"/>
      <sheetName val="일위"/>
      <sheetName val="NEYOK"/>
      <sheetName val="1.우편집중내역서"/>
      <sheetName val="상수도토공집계표"/>
      <sheetName val="FRP내역서"/>
      <sheetName val="신우"/>
      <sheetName val="2.대외공문"/>
      <sheetName val="수량산출"/>
      <sheetName val="2F 회의실견적(5_14 일대)"/>
      <sheetName val=" HIT-&gt;HMC 견적(3900)"/>
      <sheetName val="약품공급2"/>
      <sheetName val="견적"/>
      <sheetName val="단"/>
      <sheetName val="직노"/>
      <sheetName val="금액내역서"/>
      <sheetName val="공사현황"/>
      <sheetName val="토적표"/>
      <sheetName val="예산내역서"/>
      <sheetName val="직재"/>
      <sheetName val="내역서1"/>
      <sheetName val="구조물철거타공정이월"/>
      <sheetName val="일위목록"/>
      <sheetName val="요율"/>
      <sheetName val="일위_파일"/>
      <sheetName val="소비자가"/>
      <sheetName val="갑지(추정)"/>
      <sheetName val="unit 4"/>
      <sheetName val="견적대비 견적서"/>
      <sheetName val="철근집계"/>
      <sheetName val="제경비"/>
      <sheetName val="PRO98"/>
      <sheetName val="일위집계(기존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설계명세서"/>
      <sheetName val="BID"/>
      <sheetName val="조명시설"/>
      <sheetName val="적용기준"/>
      <sheetName val="#2_일위대가목록"/>
      <sheetName val="48일위"/>
      <sheetName val="퍼스트"/>
      <sheetName val="단가산출1"/>
      <sheetName val="대가_98"/>
      <sheetName val="조사_-_9806"/>
      <sheetName val="조사_-_9809"/>
      <sheetName val="조사_-_9810"/>
      <sheetName val="조사_-_9902"/>
      <sheetName val="조사_-_10"/>
      <sheetName val="조사_-_09"/>
      <sheetName val="조사_-_06"/>
      <sheetName val="1_우편집중내역서"/>
      <sheetName val="2_대외공문"/>
      <sheetName val="2F_회의실견적(5_14_일대)"/>
      <sheetName val="_HIT-&gt;HMC_견적(3900)"/>
      <sheetName val="Sheet9"/>
      <sheetName val="Sheet1"/>
      <sheetName val="교각1"/>
      <sheetName val="danga"/>
      <sheetName val="ilch"/>
      <sheetName val="평가데이터"/>
      <sheetName val="DATE"/>
      <sheetName val="#REF"/>
      <sheetName val="단위세대"/>
      <sheetName val="Macro(전선)"/>
      <sheetName val="지시서"/>
      <sheetName val="인건-측정"/>
      <sheetName val="LH3 동양시스템"/>
      <sheetName val="기초자료입력"/>
      <sheetName val="Page 1A - Proposal Strategy "/>
      <sheetName val="점수계산1-2"/>
      <sheetName val="9-1차이내역"/>
      <sheetName val="입찰안"/>
      <sheetName val="실행철강하도"/>
      <sheetName val="DW-040614"/>
      <sheetName val="ET-040817"/>
      <sheetName val="HS-100510"/>
      <sheetName val="SD-060201"/>
      <sheetName val="을지"/>
      <sheetName val="내역"/>
      <sheetName val="일위1"/>
      <sheetName val="표지 (2)"/>
      <sheetName val="말뚝지지력산정"/>
      <sheetName val="노임"/>
      <sheetName val="일위대가집계"/>
      <sheetName val="일위단가"/>
      <sheetName val="집계표"/>
      <sheetName val="일위산출"/>
      <sheetName val="참조"/>
      <sheetName val="내역표지"/>
      <sheetName val="기계내역"/>
      <sheetName val="2공구산출내역"/>
      <sheetName val="부서현황"/>
      <sheetName val="부대비율"/>
      <sheetName val="EQ"/>
      <sheetName val="환율"/>
      <sheetName val="예비품"/>
      <sheetName val="일위대가표"/>
      <sheetName val="공정코드"/>
      <sheetName val="손익분석"/>
      <sheetName val="코드일람표"/>
      <sheetName val="20관리비율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 refreshError="1"/>
      <sheetData sheetId="13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표"/>
      <sheetName val="견적대비표"/>
      <sheetName val="내역서"/>
      <sheetName val="PANEL 중량산출"/>
      <sheetName val="중량산출"/>
      <sheetName val="수량산출"/>
      <sheetName val="I一般比"/>
      <sheetName val="일위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일위"/>
      <sheetName val="9GNG운반"/>
      <sheetName val="합천내역"/>
      <sheetName val="신우"/>
      <sheetName val="데이타"/>
      <sheetName val="식재인부"/>
      <sheetName val="제출내역 (2)"/>
      <sheetName val="N賃率-職"/>
      <sheetName val="工완성공사율"/>
      <sheetName val="매립"/>
      <sheetName val="정공공사"/>
      <sheetName val="일위대가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Ⅲ.설계명세서"/>
      <sheetName val="송라초중학교(final)"/>
      <sheetName val="일위총괄표"/>
      <sheetName val="Total"/>
      <sheetName val="수량산출(음암)"/>
      <sheetName val="CTEMCOST"/>
      <sheetName val="대치판정"/>
      <sheetName val="을"/>
      <sheetName val="약품설비"/>
      <sheetName val="예총"/>
      <sheetName val="공사원가계산서"/>
      <sheetName val="여과지동"/>
      <sheetName val="기초자료"/>
      <sheetName val="일위대가목차"/>
      <sheetName val="01"/>
      <sheetName val="약품공급2"/>
      <sheetName val="H-PILE수량집계"/>
      <sheetName val="H PILE수량"/>
      <sheetName val="일위대가표"/>
      <sheetName val="날개벽"/>
      <sheetName val="실행철강하도"/>
      <sheetName val="철집"/>
      <sheetName val="Sheet1"/>
      <sheetName val="수지표"/>
      <sheetName val="셀명"/>
      <sheetName val="한일양산"/>
      <sheetName val="2.대외공문"/>
      <sheetName val="부하계산서"/>
      <sheetName val="설계명세서"/>
      <sheetName val="EP0618"/>
      <sheetName val="1단계"/>
      <sheetName val="합의경상"/>
      <sheetName val="입찰안"/>
      <sheetName val="건축내역"/>
      <sheetName val="#REF"/>
      <sheetName val="일위목록"/>
      <sheetName val="MOTOR"/>
      <sheetName val="안전장치"/>
      <sheetName val="포장집계"/>
      <sheetName val="포장연장"/>
      <sheetName val="사통"/>
      <sheetName val="샘플표지"/>
      <sheetName val="총괄표"/>
      <sheetName val="중강당 내역"/>
      <sheetName val="공조기"/>
      <sheetName val="AHU집계"/>
      <sheetName val="공조기휀"/>
      <sheetName val="C3"/>
      <sheetName val="FA설치명세"/>
      <sheetName val="1안"/>
      <sheetName val="T13(P68~72,78)"/>
      <sheetName val="DATA"/>
      <sheetName val="증감대비"/>
      <sheetName val="수량산출서"/>
      <sheetName val="견"/>
      <sheetName val="소방"/>
      <sheetName val="SUMMARY"/>
      <sheetName val="106C0300"/>
      <sheetName val="1검토보고서"/>
      <sheetName val="구체"/>
      <sheetName val="좌측날개벽"/>
      <sheetName val="우측날개벽"/>
      <sheetName val="강교(Sub)"/>
      <sheetName val="자동제어"/>
      <sheetName val="준공조서"/>
      <sheetName val="공사준공계"/>
      <sheetName val="준공검사보고서"/>
      <sheetName val="입고장부 (4)"/>
      <sheetName val="양식"/>
      <sheetName val="도급"/>
      <sheetName val="BasePriceList"/>
      <sheetName val="을부담운반비"/>
      <sheetName val="내부부하"/>
      <sheetName val="재집"/>
      <sheetName val="직재"/>
      <sheetName val="갑지(추정)"/>
      <sheetName val="J直材4"/>
      <sheetName val="원가계산서"/>
      <sheetName val="표지"/>
      <sheetName val="총괄실행예산서"/>
      <sheetName val="설계기준"/>
      <sheetName val="내역1"/>
      <sheetName val="단가"/>
      <sheetName val="공문"/>
      <sheetName val="PANEL_중량산출"/>
      <sheetName val="역T형교대(말뚝기초)"/>
      <sheetName val="XL4Poppy"/>
      <sheetName val="수량산출기초(케블등)"/>
      <sheetName val="용수량(생활용수)"/>
      <sheetName val="일위대가(1)"/>
      <sheetName val="편성절차"/>
      <sheetName val="GAEYO"/>
      <sheetName val="간접경상비"/>
      <sheetName val="개산공사비"/>
      <sheetName val="단가표"/>
      <sheetName val="일위1"/>
      <sheetName val="화재 탐지 설비"/>
      <sheetName val="재료비"/>
      <sheetName val="일위대가(가설)"/>
      <sheetName val="공사착공계"/>
      <sheetName val="캔개발배경"/>
      <sheetName val="캔판매목표"/>
      <sheetName val="시장"/>
      <sheetName val="일정표"/>
      <sheetName val="오억미만"/>
      <sheetName val="경비"/>
      <sheetName val="품셈표"/>
      <sheetName val="Macro1"/>
      <sheetName val="Sheet14"/>
      <sheetName val="요율"/>
      <sheetName val="단가산출"/>
      <sheetName val="일위대가목록"/>
      <sheetName val="교량하부공"/>
      <sheetName val="건축"/>
      <sheetName val="시화점실행"/>
      <sheetName val="밸브설치"/>
      <sheetName val="노임단가"/>
      <sheetName val="Sheet13"/>
      <sheetName val="발전기"/>
      <sheetName val="1. 설계조건 2.단면가정 3. 하중계산"/>
      <sheetName val="DATA 입력란"/>
      <sheetName val="노무"/>
      <sheetName val="대창(함평)"/>
      <sheetName val="대창(장성)"/>
      <sheetName val="대창(함평)-창열"/>
      <sheetName val="AILC004"/>
      <sheetName val="1.설계조건"/>
      <sheetName val="LeadSchedule"/>
      <sheetName val="소요자재"/>
      <sheetName val="최초설계"/>
      <sheetName val="인제내역"/>
      <sheetName val="월별지출"/>
      <sheetName val="일용직급여"/>
      <sheetName val="일용직"/>
      <sheetName val="인사자료총집계"/>
      <sheetName val="내역을"/>
      <sheetName val="식재"/>
      <sheetName val="시설물"/>
      <sheetName val="식재출력용"/>
      <sheetName val="유지관리"/>
      <sheetName val="1.수인터널"/>
      <sheetName val="단가일람표"/>
      <sheetName val="22전선(P)"/>
      <sheetName val="22전선(L)"/>
      <sheetName val="22전선(R)"/>
      <sheetName val="수목데이타"/>
      <sheetName val="GI-LIST"/>
      <sheetName val="예산명세서"/>
      <sheetName val="자료입력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>
            <v>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중량산출"/>
      <sheetName val="견적대비표"/>
      <sheetName val="배관배선"/>
      <sheetName val="단가대비표"/>
      <sheetName val="성스테이지"/>
      <sheetName val="타견적서 영시스템"/>
      <sheetName val="진명견적"/>
      <sheetName val="준공정산"/>
      <sheetName val="원가계산서"/>
      <sheetName val="공종별집계표"/>
      <sheetName val="데이타"/>
      <sheetName val="식재인부"/>
      <sheetName val="노무비"/>
      <sheetName val="신우"/>
      <sheetName val="갑지"/>
      <sheetName val="내역집계표"/>
      <sheetName val="노무비단가내역"/>
      <sheetName val="공량산출서"/>
      <sheetName val="산출집계표"/>
      <sheetName val="산출기초"/>
      <sheetName val="견적서(주차관제)"/>
      <sheetName val="견적"/>
      <sheetName val="빌딩 안내"/>
      <sheetName val="Sheet1"/>
      <sheetName val="내역"/>
      <sheetName val="AS포장복구 "/>
      <sheetName val="설계서"/>
      <sheetName val="합천내역"/>
      <sheetName val="1안"/>
      <sheetName val="가감수량"/>
      <sheetName val="맨홀수량산출"/>
      <sheetName val="N賃率-職"/>
      <sheetName val="집계표"/>
      <sheetName val="정공공사"/>
      <sheetName val="설계명세서"/>
      <sheetName val="가설공사"/>
      <sheetName val="건축-물가변동"/>
      <sheetName val="코드"/>
      <sheetName val="노임단가"/>
      <sheetName val="#REF"/>
      <sheetName val="증감대비"/>
      <sheetName val="_x0000_"/>
      <sheetName val="가스내역"/>
      <sheetName val="공사개요"/>
      <sheetName val="연습"/>
      <sheetName val="01.가로등"/>
      <sheetName val="02.펌프장"/>
      <sheetName val="sal"/>
      <sheetName val="산출근거(복구)"/>
      <sheetName val="단가표"/>
      <sheetName val="시설물일위"/>
      <sheetName val="단가결정"/>
      <sheetName val="내역아"/>
      <sheetName val="울타리"/>
      <sheetName val="내역서1"/>
      <sheetName val="교대"/>
      <sheetName val="Total"/>
      <sheetName val="자료"/>
      <sheetName val="b_balju_cho"/>
      <sheetName val="세부내역서"/>
      <sheetName val="건축"/>
      <sheetName val="DATA"/>
      <sheetName val="Detail"/>
      <sheetName val="실행간접비용"/>
      <sheetName val="노무,재료"/>
      <sheetName val="_x0000_k_x0000_y_x0000__x0000__x0000_£_x0000_±_x0000_¿_x0000_"/>
      <sheetName val="간선"/>
      <sheetName val="전압"/>
      <sheetName val="조도"/>
      <sheetName val="동력"/>
      <sheetName val="Sheet13"/>
      <sheetName val="Sheet14"/>
      <sheetName val="Sheet9"/>
      <sheetName val="입고장부 (4)"/>
      <sheetName val="내역갑지"/>
      <sheetName val="_x0000__x0006_Ā嗰"/>
      <sheetName val="맨홀수량산출_x0000__x0000__x0000__x0000__x0010_[내역서.xls]건축-물"/>
      <sheetName val="_x0000__x0004_"/>
      <sheetName val="수량산출(출력물)"/>
      <sheetName val="단가대비"/>
      <sheetName val="일위대가"/>
      <sheetName val="CTEMCOST"/>
      <sheetName val="__"/>
      <sheetName val="sw1"/>
      <sheetName val="본댐설계"/>
      <sheetName val="요율"/>
      <sheetName val="환율"/>
      <sheetName val="노임,재료비"/>
      <sheetName val="工완성공사율"/>
      <sheetName val="내역서집계(도급)"/>
      <sheetName val="F-CV1.5SQ-2C"/>
      <sheetName val="준검 내역서"/>
      <sheetName val="9GNG운반"/>
      <sheetName val="가설공사비"/>
      <sheetName val="도로구조공사비"/>
      <sheetName val="도로토공공사비"/>
      <sheetName val="여수토공사비"/>
      <sheetName val="토목단가산출 "/>
      <sheetName val="노임(1차)"/>
      <sheetName val="수용가조서"/>
      <sheetName val="건축내역"/>
      <sheetName val="EQT-ESTN"/>
      <sheetName val="기존단가 (2)"/>
      <sheetName val="시행후면적"/>
      <sheetName val="수지예산"/>
      <sheetName val="3.내역서"/>
      <sheetName val="EP0618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견적B"/>
      <sheetName val=" "/>
      <sheetName val="사통"/>
      <sheetName val="기구조직"/>
      <sheetName val="2016.06.11 가로등 산출조서(백양대로).xls"/>
      <sheetName val="_x000a_검ǀ_x0000__x0000__x0000_庯"/>
      <sheetName val="설계기준"/>
      <sheetName val="내역1"/>
      <sheetName val="약품공급2"/>
      <sheetName val=":"/>
      <sheetName val="guard(mac)"/>
      <sheetName val="[내역서.xls][내역서.xls][내역서.xls]:"/>
      <sheetName val="자단"/>
      <sheetName val="날개벽수량표"/>
      <sheetName val="1.설계조건"/>
      <sheetName val="_x0000_ߐଷॠଷ_x0000_"/>
      <sheetName val="일위"/>
      <sheetName val="실행철강하도"/>
      <sheetName val="가로등설치비"/>
      <sheetName val="산출(전기)"/>
      <sheetName val="부하계산서"/>
      <sheetName val="토사(PE)"/>
      <sheetName val="_x005f_x0000_"/>
      <sheetName val="_x005f_x0000_k_x005f_x0000_y_x005f_x0000__x005f_x0000_"/>
      <sheetName val="계수시트"/>
      <sheetName val="청소년수련관"/>
      <sheetName val="을지(방송)"/>
      <sheetName val="PANEL_중량산출"/>
      <sheetName val="타견적서_영시스템"/>
      <sheetName val="[내역서.xls]:"/>
      <sheetName val="[내역서.xls][내역서.xls]:"/>
      <sheetName val="데리네이타현황"/>
      <sheetName val="_x000a_검ǀ"/>
      <sheetName val="참조"/>
      <sheetName val="[내역서.xls][내역서.xls][내역서.xls][내역서"/>
      <sheetName val="표지 (2)"/>
      <sheetName val="내역서(토목) "/>
      <sheetName val="Sheet2"/>
      <sheetName val="Sheet3"/>
      <sheetName val="여의도"/>
      <sheetName val="여의도 (도)(3)"/>
      <sheetName val="여의도 (식)"/>
      <sheetName val="여의도 (87)"/>
      <sheetName val="케이씨"/>
      <sheetName val="능곡"/>
      <sheetName val="ISONI"/>
      <sheetName val="ISONI (2)"/>
      <sheetName val="응암동"/>
      <sheetName val="태백"/>
      <sheetName val="상계1"/>
      <sheetName val="상계2"/>
      <sheetName val="을지로"/>
      <sheetName val="동부s"/>
      <sheetName val="충주"/>
      <sheetName val="기둥(원형)"/>
      <sheetName val="화재 탐지 설비"/>
      <sheetName val="전시시설물"/>
      <sheetName val="모형"/>
      <sheetName val="영상HW"/>
      <sheetName val="영상SW"/>
      <sheetName val="싸인"/>
      <sheetName val="설명그래픽"/>
      <sheetName val="조명기구"/>
      <sheetName val="마감"/>
      <sheetName val="야외"/>
      <sheetName val="총집계표"/>
      <sheetName val="원가계산"/>
      <sheetName val="Sheet10"/>
      <sheetName val="Sheet11"/>
      <sheetName val="Sheet12"/>
      <sheetName val="Sheet15"/>
      <sheetName val="Sheet16"/>
      <sheetName val="조건표 (2)"/>
      <sheetName val="패널"/>
      <sheetName val="견적서"/>
      <sheetName val="중동상가"/>
      <sheetName val="APT"/>
      <sheetName val="연결임시"/>
      <sheetName val="입찰"/>
      <sheetName val="현경"/>
      <sheetName val="수수료율표"/>
      <sheetName val="장비가동"/>
      <sheetName val="단가산출근거"/>
      <sheetName val="단가검토갑지"/>
      <sheetName val="단가검토안"/>
      <sheetName val="설계비1안"/>
      <sheetName val="설계비2안"/>
      <sheetName val="설계비3안"/>
      <sheetName val="참고⇒"/>
      <sheetName val="확폭-오르막 주요단가비교"/>
      <sheetName val="집계표 (2)"/>
      <sheetName val="말뚝지지력산정"/>
      <sheetName val="견적서 갑지"/>
      <sheetName val="Panels"/>
      <sheetName val="전력간선"/>
      <sheetName val="Inst."/>
      <sheetName val="구조물공"/>
      <sheetName val="부대공"/>
      <sheetName val="배수공"/>
      <sheetName val="토공"/>
      <sheetName val="포장공"/>
      <sheetName val="도봉2지구"/>
      <sheetName val="시멘트"/>
      <sheetName val="EJ"/>
      <sheetName val="ELECTRIC"/>
      <sheetName val="TC표지"/>
      <sheetName val="Piping Design Data"/>
      <sheetName val="PROCESS"/>
      <sheetName val="터널조도"/>
      <sheetName val="할"/>
      <sheetName val="원가(토목)"/>
      <sheetName val="토목"/>
      <sheetName val="하도대비(토목)"/>
      <sheetName val="공사원가계산서"/>
      <sheetName val="총괄"/>
      <sheetName val="일위대가표목록표"/>
      <sheetName val="일위대가표"/>
      <sheetName val="JSP수량산출서"/>
      <sheetName val="SDA 수량산출"/>
      <sheetName val="SDA공법단가산출서 "/>
      <sheetName val="재료할증표"/>
      <sheetName val="자재단가"/>
      <sheetName val="토목 집계"/>
      <sheetName val="파일"/>
      <sheetName val="골조집계"/>
      <sheetName val="골조"/>
      <sheetName val="철골"/>
      <sheetName val="예정공정"/>
      <sheetName val="우수"/>
      <sheetName val="hvac(제어동)"/>
      <sheetName val="총괄표"/>
      <sheetName val="1호맨홀자연토공"/>
      <sheetName val="을"/>
      <sheetName val="표지"/>
      <sheetName val="내역 "/>
      <sheetName val="XXXXXX"/>
      <sheetName val="검토내역 (2)"/>
      <sheetName val="입찰안"/>
      <sheetName val="기성표지"/>
      <sheetName val="1회갑지"/>
      <sheetName val="극동건설"/>
      <sheetName val="일위산출"/>
      <sheetName val="구조물공내역서"/>
      <sheetName val="2000년1차"/>
      <sheetName val="일위목록"/>
      <sheetName val="기초대가"/>
      <sheetName val="식재공사"/>
      <sheetName val="골재비"/>
      <sheetName val="총괄내역"/>
      <sheetName val="기계경비"/>
      <sheetName val="단가"/>
      <sheetName val="노임"/>
      <sheetName val="도급실행(본관-주차장)"/>
      <sheetName val="집계"/>
      <sheetName val="을-ATYPE"/>
      <sheetName val="국내조달(통합-1)"/>
      <sheetName val="Sheet6"/>
      <sheetName val="조명율"/>
      <sheetName val="관리,공감"/>
      <sheetName val="세부내역"/>
      <sheetName val="일위집계"/>
      <sheetName val="단가산출"/>
      <sheetName val="집계표(밀)"/>
      <sheetName val="세부산출(밀)"/>
      <sheetName val="건.원"/>
      <sheetName val="토.원"/>
      <sheetName val="설.원"/>
      <sheetName val="내역집계"/>
      <sheetName val="설비"/>
      <sheetName val="기계"/>
      <sheetName val="Sheet4"/>
      <sheetName val="Sheet5"/>
      <sheetName val="기자재"/>
      <sheetName val="기자재설치"/>
      <sheetName val="배관공사"/>
      <sheetName val="기계단가"/>
      <sheetName val="기계중량"/>
      <sheetName val="배관단가"/>
      <sheetName val="수량"/>
      <sheetName val="인공산출서"/>
      <sheetName val="산출집계"/>
      <sheetName val="산출서"/>
      <sheetName val="단가비교"/>
      <sheetName val="정부노임단가"/>
      <sheetName val="일반공사"/>
      <sheetName val="차액보증"/>
      <sheetName val="건축공사집계"/>
      <sheetName val="Front"/>
      <sheetName val="wall"/>
      <sheetName val="COVER"/>
      <sheetName val="부대내역"/>
      <sheetName val="경희대"/>
      <sheetName val="I一般比"/>
      <sheetName val="Sheet1 (2)"/>
      <sheetName val="견적내역"/>
      <sheetName val="시중노임단가"/>
      <sheetName val="공통가설"/>
      <sheetName val="설계내역서"/>
      <sheetName val="기본일위"/>
      <sheetName val="4.2유효폭의 계산"/>
      <sheetName val="노임이"/>
      <sheetName val="경산"/>
      <sheetName val="유림골조"/>
      <sheetName val="J直材4"/>
      <sheetName val="기초일위"/>
      <sheetName val="내역서2안"/>
      <sheetName val="실행내역"/>
      <sheetName val="철거산출근거"/>
      <sheetName val="XXXX"/>
      <sheetName val="인건비"/>
      <sheetName val="소방"/>
      <sheetName val="제출내역"/>
      <sheetName val="Excel"/>
      <sheetName val="매입세"/>
      <sheetName val="PROJECT BRIEF"/>
      <sheetName val="0001new"/>
      <sheetName val="실행내역서 "/>
      <sheetName val="수압집계"/>
      <sheetName val="1차 내역서"/>
      <sheetName val="정산내역"/>
      <sheetName val="입출재고현황 (2)"/>
      <sheetName val="표준물량 산출서"/>
      <sheetName val="시화점실행"/>
      <sheetName val="제출내역 (2)"/>
      <sheetName val="노원열병합  건축공사기성내역서"/>
      <sheetName val="토목_집계"/>
      <sheetName val="PROJECT_BRIEF"/>
      <sheetName val="실행내역서_"/>
      <sheetName val="노원열병합__건축공사기성내역서"/>
      <sheetName val="입출재고현황_(2)"/>
      <sheetName val="금융비용"/>
      <sheetName val="BID"/>
      <sheetName val="일위대가 "/>
      <sheetName val="과천MAIN"/>
      <sheetName val="Macro(차단기)"/>
      <sheetName val="갑지(추정)"/>
      <sheetName val="REACTION(USE평시)"/>
      <sheetName val="위치조서"/>
      <sheetName val="gyun"/>
      <sheetName val="횡배수관집현황(2공구)"/>
      <sheetName val="총괄표(1)"/>
      <sheetName val="내역서(2)"/>
      <sheetName val="접지수량산출서(4)"/>
      <sheetName val="일위대가표(5)"/>
      <sheetName val="휀스(6)"/>
      <sheetName val="적용단가(7)"/>
      <sheetName val="전력요금(8)"/>
      <sheetName val="기초근거(9)"/>
      <sheetName val="산출내역서"/>
      <sheetName val="본공사"/>
      <sheetName val="공비대비"/>
      <sheetName val="일반부표"/>
      <sheetName val="현설시 설명자료(내부)"/>
      <sheetName val="공문"/>
      <sheetName val="배관"/>
      <sheetName val="인사자료총집계"/>
      <sheetName val="교통대책내역"/>
      <sheetName val="견"/>
      <sheetName val="견서"/>
      <sheetName val="서"/>
      <sheetName val="내서"/>
      <sheetName val="일위_파일"/>
      <sheetName val="예가"/>
      <sheetName val="Exec Summ"/>
      <sheetName val="Item Listings"/>
      <sheetName val="Wt Rpt"/>
      <sheetName val="대로근거"/>
      <sheetName val="중로근거"/>
      <sheetName val="산출내역"/>
      <sheetName val="내역서(집계)"/>
      <sheetName val="수량 산출서"/>
      <sheetName val="강교(Sub)"/>
      <sheetName val="일반토공견적"/>
      <sheetName val="45,46"/>
      <sheetName val="산출근거"/>
      <sheetName val="설계내역"/>
      <sheetName val="간접비총계"/>
      <sheetName val="설계예시"/>
      <sheetName val="차선도색현황"/>
      <sheetName val="IMPEADENCE MAP 취수장"/>
      <sheetName val="식재"/>
      <sheetName val="시설물"/>
      <sheetName val="식재출력용"/>
      <sheetName val="유지관리"/>
      <sheetName val="직영노무비명세"/>
      <sheetName val="단가조사"/>
      <sheetName val="본실행경비"/>
      <sheetName val="실행대비"/>
      <sheetName val="장비집계"/>
      <sheetName val="대비"/>
      <sheetName val="부속동"/>
      <sheetName val="소총괄표"/>
      <sheetName val="전력선로집계표"/>
      <sheetName val="예산내역서"/>
      <sheetName val="수량산출서"/>
      <sheetName val="수량산출서 (2)"/>
      <sheetName val="완철수량"/>
      <sheetName val="완철개소별명세표"/>
      <sheetName val="단가비교표"/>
      <sheetName val="관급자재조서"/>
      <sheetName val="수량조서"/>
      <sheetName val="공종별예산조서"/>
      <sheetName val="내역서 "/>
      <sheetName val="Y-WORK"/>
      <sheetName val="횡표지"/>
      <sheetName val="설계설명서"/>
      <sheetName val="예정공정표"/>
      <sheetName val="총괄내역서"/>
      <sheetName val="내역서(A섬)"/>
      <sheetName val="내역서(B섬)"/>
      <sheetName val="내역서(C섬)"/>
      <sheetName val="내역서(D섬)"/>
      <sheetName val="내역서(E섬)"/>
      <sheetName val="내역서(F섬)"/>
      <sheetName val="관급(총괄)"/>
      <sheetName val="관급자재집계표"/>
      <sheetName val="단가산출서(총괄)"/>
      <sheetName val="단가산출서"/>
      <sheetName val="기계경비산출내역"/>
      <sheetName val="기계경비일람표"/>
      <sheetName val="중기사용료"/>
      <sheetName val="토공A"/>
      <sheetName val="정산서"/>
      <sheetName val="경비"/>
      <sheetName val="개산공사비"/>
      <sheetName val="판매시설"/>
      <sheetName val="단가기준"/>
      <sheetName val="플랜트 설치"/>
      <sheetName val="대전-교대(A1-A2)"/>
      <sheetName val="시중노임"/>
      <sheetName val="_REF"/>
      <sheetName val="토목주소"/>
      <sheetName val="프랜트면허"/>
      <sheetName val="S0"/>
      <sheetName val="간접"/>
      <sheetName val="운동장 (2)"/>
      <sheetName val="ABUT수량-A1"/>
      <sheetName val="전기"/>
      <sheetName val="손익"/>
      <sheetName val="의정부문예회관변경내역"/>
      <sheetName val="JUCKEYK"/>
      <sheetName val="간선계산"/>
      <sheetName val="W-현원가"/>
      <sheetName val="교각1"/>
      <sheetName val="단중표"/>
      <sheetName val="조건"/>
      <sheetName val="수목데이타"/>
      <sheetName val="일 위 대 가 표"/>
      <sheetName val="산근"/>
      <sheetName val="재료비"/>
      <sheetName val="중총"/>
      <sheetName val="중산"/>
      <sheetName val="BH-1 (2)"/>
      <sheetName val="BH_1 _2_"/>
      <sheetName val="PIPING"/>
      <sheetName val="Macro1"/>
      <sheetName val="인원계획"/>
      <sheetName val=" HIT-&gt;HMC 견적(3900)"/>
      <sheetName val=" 검ǀ"/>
      <sheetName val="토목목록"/>
      <sheetName val="_x0000_k_x0000_y_x0000__x0000_"/>
      <sheetName val=" 검ǀ_x0000__x0000__x0000_庯"/>
      <sheetName val="예산명세서"/>
      <sheetName val="일반문틀 설치"/>
      <sheetName val="한일양산"/>
      <sheetName val="카렌스센터계량기설치공사"/>
      <sheetName val="WORK"/>
      <sheetName val="70%"/>
      <sheetName val="문학간접"/>
      <sheetName val="대치판정"/>
      <sheetName val="밸브설치"/>
      <sheetName val="총괄집계표"/>
      <sheetName val="교량하부공"/>
      <sheetName val="터파기및재료"/>
      <sheetName val="노무비계"/>
      <sheetName val="가설"/>
      <sheetName val="목재훈증"/>
      <sheetName val="운반"/>
      <sheetName val="지붕(기와)"/>
      <sheetName val="총괄표 "/>
      <sheetName val="_x005f_x0000__x005f_x0004_"/>
      <sheetName val="_x005f_x0000__x005f_x0006_Ā嗰"/>
      <sheetName val="_x005f_x005f_x005f_x0000_"/>
      <sheetName val="_x005f_x0000_ߐଷॠଷ_x005f_x0000_"/>
      <sheetName val="_x005f_x000a_검ǀ"/>
      <sheetName val="맨홀수량산출_x005f_x0000__x005f_x0000__x005f_x0000__x00"/>
      <sheetName val="_x005f_x000a_검ǀ_x005f_x0000__x005f_x0000__x005f_x0000_"/>
      <sheetName val="기타 정보통신공사"/>
      <sheetName val="2000.11월설계내역"/>
      <sheetName val="명세서(센타)"/>
      <sheetName val="입력표"/>
      <sheetName val="직재"/>
      <sheetName val="재집"/>
      <sheetName val="단면 (2)"/>
      <sheetName val="COPING"/>
      <sheetName val="가도공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사"/>
      <sheetName val="대가 "/>
      <sheetName val="대비"/>
      <sheetName val="내역서"/>
      <sheetName val="원가계산서"/>
      <sheetName val="견적서"/>
      <sheetName val="타-조은"/>
      <sheetName val="타-천우"/>
      <sheetName val="단-원산"/>
      <sheetName val="천-단"/>
      <sheetName val="조-단"/>
      <sheetName val="산-전기"/>
      <sheetName val="산-기계 "/>
      <sheetName val="겉지"/>
      <sheetName val="숫자를 한글로"/>
      <sheetName val="빨간글꼴만 합하기"/>
      <sheetName val="셀에 한칸씩삽입"/>
      <sheetName val="총괄표"/>
      <sheetName val="공종별집계표"/>
      <sheetName val="일대목록"/>
      <sheetName val="일위대가"/>
      <sheetName val="인건비산출"/>
      <sheetName val="산출갑지"/>
      <sheetName val="산출을지"/>
      <sheetName val="단가대비"/>
      <sheetName val="한전인입비"/>
      <sheetName val="공사원가계산서"/>
      <sheetName val="자재단가비교표"/>
      <sheetName val="을지"/>
      <sheetName val="일위대가(계측기설치)"/>
      <sheetName val="단가"/>
      <sheetName val="J直材4"/>
      <sheetName val="방송일위대가"/>
      <sheetName val="노임"/>
      <sheetName val="LEGEND"/>
      <sheetName val="N賃率-職"/>
      <sheetName val="계정"/>
      <sheetName val="총괄집계표"/>
      <sheetName val="부대내역"/>
      <sheetName val="251"/>
      <sheetName val="EQUIPMENT -2"/>
      <sheetName val="전차선로 물량표"/>
      <sheetName val="I一般比"/>
      <sheetName val="간선계산"/>
      <sheetName val="교각1"/>
      <sheetName val="수로교총재료집계"/>
      <sheetName val="단가 및 재료비"/>
      <sheetName val="집계"/>
      <sheetName val="직노"/>
      <sheetName val="기본일위"/>
      <sheetName val="#REF"/>
      <sheetName val="내역서2안"/>
      <sheetName val="패널"/>
      <sheetName val="실행내역"/>
      <sheetName val="IMPEADENCE MAP 취수장"/>
      <sheetName val="설직재-1"/>
      <sheetName val="제-노임"/>
      <sheetName val="1.설계조건"/>
      <sheetName val="해외세목"/>
      <sheetName val="공통가설"/>
      <sheetName val="순공사비"/>
      <sheetName val="DATA"/>
      <sheetName val="횡배수관토공수량"/>
      <sheetName val="노무비"/>
      <sheetName val="견적"/>
      <sheetName val="견적990322"/>
      <sheetName val="수량산출"/>
      <sheetName val="손익분석"/>
      <sheetName val="일위"/>
      <sheetName val="B2BERP"/>
      <sheetName val="표지"/>
      <sheetName val="원가 (2)"/>
      <sheetName val="실행철강하도"/>
      <sheetName val="토적표"/>
      <sheetName val="교통대책내역"/>
      <sheetName val="단위수량"/>
      <sheetName val="제직재"/>
      <sheetName val="Sheet6"/>
      <sheetName val="남양시작동자105노65기1.3화1.2"/>
      <sheetName val="관음목장(제출용)자105인97.5"/>
      <sheetName val="9GNG운반"/>
      <sheetName val="공종목록표"/>
      <sheetName val="부서현황"/>
      <sheetName val="수량집계"/>
      <sheetName val="정산"/>
      <sheetName val="전선"/>
      <sheetName val="Sheet1"/>
      <sheetName val="시중노임단가"/>
      <sheetName val="SP-B1"/>
      <sheetName val="DATE"/>
      <sheetName val="BASIC (2)"/>
      <sheetName val="Macro1"/>
      <sheetName val="실행대비"/>
      <sheetName val="일위대가목록"/>
      <sheetName val="금호"/>
      <sheetName val="내역을"/>
      <sheetName val="수수료"/>
      <sheetName val="자재테이블"/>
      <sheetName val="일위목록"/>
      <sheetName val="품셈총괄표"/>
      <sheetName val="갑지"/>
      <sheetName val="전계가"/>
      <sheetName val="주방환기"/>
      <sheetName val="감액총괄표"/>
      <sheetName val="내역"/>
      <sheetName val="4-3 보온 기본물량집계"/>
      <sheetName val="공사비예산서(토목분)"/>
      <sheetName val="대가_"/>
      <sheetName val="능률"/>
      <sheetName val="실행내역서 "/>
      <sheetName val="종배수관(신)"/>
      <sheetName val="적용단위길이"/>
      <sheetName val="AS복구"/>
      <sheetName val="중기터파기"/>
      <sheetName val="변수값"/>
      <sheetName val="중기상차"/>
      <sheetName val="N賃率_職"/>
      <sheetName val="버스운행안내"/>
      <sheetName val="예방접종계획"/>
      <sheetName val="근태계획서"/>
      <sheetName val="Sheet2"/>
      <sheetName val="산-기계_"/>
      <sheetName val="숫자를_한글로"/>
      <sheetName val="빨간글꼴만_합하기"/>
      <sheetName val="셀에_한칸씩삽입"/>
      <sheetName val="EQUIPMENT_-2"/>
      <sheetName val="전차선로_물량표"/>
      <sheetName val="단가_및_재료비"/>
      <sheetName val="1_설계조건"/>
      <sheetName val="IMPEADENCE_MAP_취수장"/>
      <sheetName val="대가단최종"/>
      <sheetName val="환율"/>
      <sheetName val="입찰안"/>
      <sheetName val="단중표"/>
      <sheetName val="가로내역"/>
      <sheetName val="인사자료총집계"/>
      <sheetName val="자재단가"/>
      <sheetName val="설변내역서"/>
      <sheetName val="총괄분 설계서용지"/>
      <sheetName val="일위대가(가설)"/>
      <sheetName val="을_ATYPE"/>
      <sheetName val="일위단가"/>
      <sheetName val="맨홀수량산출"/>
      <sheetName val="전등수량산출서"/>
      <sheetName val="전열수량산출서"/>
      <sheetName val="조명율표"/>
      <sheetName val="단가산출"/>
      <sheetName val="유기공정"/>
      <sheetName val="데이타"/>
      <sheetName val="Macro(차단기)"/>
      <sheetName val="터널조도"/>
      <sheetName val="도급예산내역서봉투"/>
      <sheetName val="설계산출표지"/>
      <sheetName val="도급예산내역서총괄표"/>
      <sheetName val="단가조사"/>
      <sheetName val="분전함신설"/>
      <sheetName val="설계산출기초"/>
      <sheetName val="을부담운반비"/>
      <sheetName val="운반비산출"/>
      <sheetName val="접지1종"/>
      <sheetName val="계수시트"/>
      <sheetName val="대가목록"/>
      <sheetName val="인건비"/>
      <sheetName val="EACT10"/>
      <sheetName val="Baby일위대가"/>
      <sheetName val="집수정"/>
      <sheetName val="기기리스트"/>
      <sheetName val="프로젝트"/>
      <sheetName val="일위_파일"/>
      <sheetName val="EQT-ESTN"/>
      <sheetName val="도급"/>
      <sheetName val="식재"/>
      <sheetName val="시설물"/>
      <sheetName val="식재출력용"/>
      <sheetName val="유지관리"/>
      <sheetName val="2000년1차"/>
      <sheetName val="전기일위대가"/>
      <sheetName val="설계명세서"/>
      <sheetName val="공리공제"/>
      <sheetName val="96작생능"/>
      <sheetName val="날개벽"/>
      <sheetName val="수문일1"/>
      <sheetName val="을-ATYPE"/>
      <sheetName val="시행후면적"/>
      <sheetName val="빗물받이(910-510-410)"/>
      <sheetName val="조도"/>
    </sheetNames>
    <sheetDataSet>
      <sheetData sheetId="0" refreshError="1"/>
      <sheetData sheetId="1" refreshError="1"/>
      <sheetData sheetId="2" refreshError="1"/>
      <sheetData sheetId="3" refreshError="1">
        <row r="49">
          <cell r="G49">
            <v>21629409</v>
          </cell>
          <cell r="I49">
            <v>11630114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중량산출"/>
      <sheetName val="00천안(건.구.차)"/>
      <sheetName val="배관배선"/>
      <sheetName val="단가대비표"/>
      <sheetName val="성스테이지"/>
      <sheetName val="타견적서 영시스템"/>
      <sheetName val="진명견적"/>
      <sheetName val="견적대비표"/>
      <sheetName val="1안"/>
      <sheetName val="데이타"/>
      <sheetName val="식재인부"/>
      <sheetName val="수목데이타"/>
      <sheetName val="I一般比"/>
      <sheetName val="GA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내역서"/>
      <sheetName val="타견적 서원기산"/>
      <sheetName val="타견적 스트릭"/>
      <sheetName val="표지"/>
      <sheetName val="산출근거표 "/>
      <sheetName val="일위대가목록"/>
      <sheetName val="일위대가"/>
      <sheetName val="단가대비표"/>
      <sheetName val="Total"/>
      <sheetName val="원가"/>
      <sheetName val="데이타"/>
      <sheetName val="식재인부"/>
      <sheetName val="예산대비"/>
      <sheetName val="손익분석"/>
      <sheetName val="6호기"/>
      <sheetName val="집계표"/>
      <sheetName val="AS포장복구 "/>
      <sheetName val="산출내역서집계표"/>
      <sheetName val="도급"/>
      <sheetName val="Sheet1"/>
      <sheetName val="식재"/>
      <sheetName val="시설물"/>
      <sheetName val="식재출력용"/>
      <sheetName val="유지관리"/>
      <sheetName val="단가"/>
      <sheetName val="loading"/>
      <sheetName val="운반비"/>
      <sheetName val="#REF"/>
      <sheetName val="가설공사"/>
      <sheetName val="수량산출"/>
      <sheetName val="집계"/>
      <sheetName val="기본일위"/>
      <sheetName val="내역서2안"/>
      <sheetName val="패널"/>
      <sheetName val="직노"/>
      <sheetName val="실행내역"/>
      <sheetName val="단가 (2)"/>
      <sheetName val="공사원가계산서"/>
      <sheetName val="과천MAIN"/>
      <sheetName val="설계명세서"/>
      <sheetName val="타견적_서원기산"/>
      <sheetName val="타견적_스트릭"/>
      <sheetName val="산출근거표_"/>
      <sheetName val="5차설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단가 (2)"/>
      <sheetName val="갑지"/>
      <sheetName val="집계표"/>
      <sheetName val="N賃率-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A3">
            <v>3</v>
          </cell>
          <cell r="B3" t="str">
            <v>송라 초,중학교 다목적 강당 무대기계장치</v>
          </cell>
        </row>
        <row r="4">
          <cell r="A4">
            <v>4</v>
          </cell>
          <cell r="B4" t="str">
            <v>다목적강당 무대기계장치</v>
          </cell>
          <cell r="C4" t="str">
            <v xml:space="preserve"> </v>
          </cell>
          <cell r="D4" t="str">
            <v>L/S</v>
          </cell>
          <cell r="E4">
            <v>1</v>
          </cell>
          <cell r="F4" t="str">
            <v xml:space="preserve"> </v>
          </cell>
          <cell r="H4" t="str">
            <v>NO.1-00-00</v>
          </cell>
        </row>
        <row r="5">
          <cell r="A5">
            <v>5</v>
          </cell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H5" t="str">
            <v xml:space="preserve"> </v>
          </cell>
        </row>
        <row r="6">
          <cell r="A6">
            <v>6</v>
          </cell>
          <cell r="F6" t="str">
            <v xml:space="preserve"> </v>
          </cell>
        </row>
        <row r="7">
          <cell r="A7">
            <v>7</v>
          </cell>
          <cell r="F7" t="str">
            <v xml:space="preserve"> </v>
          </cell>
        </row>
        <row r="8">
          <cell r="A8">
            <v>8</v>
          </cell>
          <cell r="F8" t="str">
            <v xml:space="preserve"> 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다목적강당 무대기계장치</v>
          </cell>
          <cell r="G25" t="str">
            <v xml:space="preserve"> </v>
          </cell>
          <cell r="H25" t="str">
            <v>NO.1-00-00</v>
          </cell>
        </row>
        <row r="26">
          <cell r="B26" t="str">
            <v>PLACARD BATTEN</v>
          </cell>
          <cell r="C26" t="str">
            <v>7,400L</v>
          </cell>
          <cell r="D26" t="str">
            <v>SET</v>
          </cell>
          <cell r="E26">
            <v>1</v>
          </cell>
          <cell r="H26" t="str">
            <v>NO.1-01-00</v>
          </cell>
        </row>
        <row r="27">
          <cell r="A27">
            <v>26</v>
          </cell>
          <cell r="B27" t="str">
            <v xml:space="preserve">DRAW CURTAIN </v>
          </cell>
          <cell r="C27" t="str">
            <v>8,660 x 3,300H</v>
          </cell>
          <cell r="D27" t="str">
            <v>SET</v>
          </cell>
          <cell r="E27">
            <v>1</v>
          </cell>
          <cell r="F27" t="str">
            <v xml:space="preserve"> </v>
          </cell>
          <cell r="H27" t="str">
            <v>NO.1-02-00</v>
          </cell>
        </row>
        <row r="28">
          <cell r="A28">
            <v>27</v>
          </cell>
          <cell r="B28" t="str">
            <v xml:space="preserve">ROLL SCREEN </v>
          </cell>
          <cell r="C28" t="str">
            <v>1,800L x 1,200H</v>
          </cell>
          <cell r="D28" t="str">
            <v>SET</v>
          </cell>
          <cell r="E28">
            <v>1</v>
          </cell>
          <cell r="F28" t="str">
            <v xml:space="preserve"> </v>
          </cell>
          <cell r="H28" t="str">
            <v>NO.1-03-00</v>
          </cell>
        </row>
        <row r="29">
          <cell r="A29">
            <v>28</v>
          </cell>
          <cell r="B29" t="str">
            <v>ROLL FLAG</v>
          </cell>
          <cell r="C29" t="str">
            <v>3,500L x 2,500H</v>
          </cell>
          <cell r="D29" t="str">
            <v>SET</v>
          </cell>
          <cell r="E29">
            <v>1</v>
          </cell>
          <cell r="H29" t="str">
            <v>NO.1-04-00</v>
          </cell>
        </row>
        <row r="30">
          <cell r="A30">
            <v>29</v>
          </cell>
          <cell r="B30" t="str">
            <v>COVER CURTAIN</v>
          </cell>
          <cell r="C30" t="str">
            <v>8,800 x 3,500H</v>
          </cell>
          <cell r="D30" t="str">
            <v>SET</v>
          </cell>
          <cell r="E30">
            <v>1</v>
          </cell>
          <cell r="H30" t="str">
            <v>NO.1-05-00</v>
          </cell>
        </row>
        <row r="31">
          <cell r="A31">
            <v>30</v>
          </cell>
          <cell r="B31" t="str">
            <v>WINDOW DARKEN CURTAIN</v>
          </cell>
          <cell r="C31" t="str">
            <v>4,050L x 3,500H</v>
          </cell>
          <cell r="D31" t="str">
            <v>SET</v>
          </cell>
          <cell r="E31">
            <v>6</v>
          </cell>
          <cell r="H31" t="str">
            <v>NO.1-06-00</v>
          </cell>
        </row>
        <row r="32">
          <cell r="A32">
            <v>31</v>
          </cell>
          <cell r="B32" t="str">
            <v>DOOR DARKEN CURTAIN</v>
          </cell>
          <cell r="C32" t="str">
            <v>4,050L x 3,500H</v>
          </cell>
          <cell r="D32" t="str">
            <v>SET</v>
          </cell>
          <cell r="E32">
            <v>2</v>
          </cell>
          <cell r="H32" t="str">
            <v>NO.1-06-00</v>
          </cell>
        </row>
        <row r="33">
          <cell r="A33">
            <v>32</v>
          </cell>
          <cell r="B33" t="str">
            <v>GRID IRON</v>
          </cell>
          <cell r="C33" t="str">
            <v>8600L x 900D</v>
          </cell>
          <cell r="D33" t="str">
            <v>L/S</v>
          </cell>
          <cell r="E33">
            <v>1</v>
          </cell>
          <cell r="H33" t="str">
            <v>NO.1-07-00</v>
          </cell>
        </row>
        <row r="34">
          <cell r="A34">
            <v>33</v>
          </cell>
          <cell r="B34" t="str">
            <v>CONTROL PANEL</v>
          </cell>
          <cell r="C34" t="str">
            <v>600L x 1,000H x 250W</v>
          </cell>
          <cell r="D34" t="str">
            <v>SET</v>
          </cell>
          <cell r="E34">
            <v>1</v>
          </cell>
          <cell r="H34" t="str">
            <v>NO.1-08-00</v>
          </cell>
        </row>
        <row r="35">
          <cell r="A35">
            <v>34</v>
          </cell>
          <cell r="B35" t="str">
            <v>CONTROL BOARD</v>
          </cell>
          <cell r="C35" t="str">
            <v xml:space="preserve"> </v>
          </cell>
          <cell r="D35" t="str">
            <v>SET</v>
          </cell>
          <cell r="E35">
            <v>1</v>
          </cell>
          <cell r="H35" t="str">
            <v>NO.1-09-00</v>
          </cell>
        </row>
        <row r="36">
          <cell r="A36">
            <v>35</v>
          </cell>
          <cell r="B36" t="str">
            <v>배관 및 배선</v>
          </cell>
          <cell r="C36" t="str">
            <v xml:space="preserve"> </v>
          </cell>
          <cell r="D36" t="str">
            <v>식</v>
          </cell>
          <cell r="E36">
            <v>1</v>
          </cell>
          <cell r="H36" t="str">
            <v>NO.1-10-00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H39" t="str">
            <v xml:space="preserve"> </v>
          </cell>
        </row>
        <row r="40">
          <cell r="A40">
            <v>39</v>
          </cell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H40" t="str">
            <v xml:space="preserve"> 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  <cell r="B47" t="str">
            <v>공사명: PLACARD BATTEN (7,400L)</v>
          </cell>
          <cell r="H47" t="str">
            <v>NO.1-1-00</v>
          </cell>
        </row>
        <row r="48">
          <cell r="A48" t="e">
            <v>#REF!</v>
          </cell>
          <cell r="B48" t="str">
            <v>MACHINE PART</v>
          </cell>
          <cell r="C48" t="str">
            <v>1.5KW x 4P用</v>
          </cell>
          <cell r="D48" t="str">
            <v>SET</v>
          </cell>
          <cell r="E48">
            <v>1</v>
          </cell>
          <cell r="F48" t="str">
            <v xml:space="preserve"> </v>
          </cell>
          <cell r="H48" t="str">
            <v>일위대가-1</v>
          </cell>
        </row>
        <row r="49">
          <cell r="A49" t="e">
            <v>#REF!</v>
          </cell>
          <cell r="B49" t="str">
            <v>AL - DRUM</v>
          </cell>
          <cell r="C49" t="str">
            <v>Ø300 x 4줄</v>
          </cell>
          <cell r="D49" t="str">
            <v>EA</v>
          </cell>
          <cell r="E49">
            <v>1</v>
          </cell>
          <cell r="F49" t="str">
            <v>WIRE POINT 4줄</v>
          </cell>
        </row>
        <row r="50">
          <cell r="A50" t="e">
            <v>#REF!</v>
          </cell>
          <cell r="B50" t="str">
            <v>MACHINE FRAME</v>
          </cell>
          <cell r="C50" t="str">
            <v>1.5KW x 4P用</v>
          </cell>
          <cell r="D50" t="str">
            <v>EA</v>
          </cell>
          <cell r="E50">
            <v>1</v>
          </cell>
          <cell r="F50" t="str">
            <v>MACHINE PART 고정용</v>
          </cell>
        </row>
        <row r="51">
          <cell r="A51" t="e">
            <v>#REF!</v>
          </cell>
          <cell r="B51" t="str">
            <v>BOLT, NUT, W/S, S/W</v>
          </cell>
          <cell r="C51" t="str">
            <v>M16 x 50L</v>
          </cell>
          <cell r="D51" t="str">
            <v>SET</v>
          </cell>
          <cell r="E51">
            <v>6</v>
          </cell>
          <cell r="F51" t="str">
            <v xml:space="preserve">M/C FRME 1SET당 6SET이므로 </v>
          </cell>
        </row>
        <row r="52">
          <cell r="A52" t="e">
            <v>#REF!</v>
          </cell>
          <cell r="B52" t="str">
            <v>VERTICAL ROLLER</v>
          </cell>
          <cell r="C52" t="str">
            <v>Ø200 x 22L</v>
          </cell>
          <cell r="D52" t="str">
            <v>EA</v>
          </cell>
          <cell r="E52">
            <v>3</v>
          </cell>
          <cell r="F52" t="str">
            <v xml:space="preserve">WIRE ROPE 1줄당 1SET이므로 </v>
          </cell>
        </row>
        <row r="53">
          <cell r="A53" t="e">
            <v>#REF!</v>
          </cell>
          <cell r="B53" t="str">
            <v>VERTICAL ROLLER</v>
          </cell>
          <cell r="C53" t="str">
            <v>Ø220 x 35L</v>
          </cell>
          <cell r="D53" t="str">
            <v>EA</v>
          </cell>
          <cell r="E53">
            <v>1</v>
          </cell>
          <cell r="F53" t="str">
            <v xml:space="preserve">WIRE ROPE 1줄당 1SET이므로 </v>
          </cell>
        </row>
        <row r="54">
          <cell r="A54" t="e">
            <v>#REF!</v>
          </cell>
          <cell r="B54" t="str">
            <v>BOLT, NUT, W/S, S/W</v>
          </cell>
          <cell r="C54" t="str">
            <v>M16 x 40L</v>
          </cell>
          <cell r="D54" t="str">
            <v>SET</v>
          </cell>
          <cell r="E54">
            <v>16</v>
          </cell>
          <cell r="F54" t="str">
            <v>VERTICAL ROLLER 1SET당 4SET이므로 4줄x4SET = 16SET</v>
          </cell>
        </row>
        <row r="55">
          <cell r="A55" t="e">
            <v>#REF!</v>
          </cell>
          <cell r="B55" t="str">
            <v>WIRE ROPE</v>
          </cell>
          <cell r="C55" t="str">
            <v>Ø6 x 7 x 19</v>
          </cell>
          <cell r="D55" t="str">
            <v>M</v>
          </cell>
          <cell r="E55">
            <v>62</v>
          </cell>
          <cell r="F55" t="str">
            <v>WIRE 1줄당 (7M+7M)=14M, 14x4줄= 56x1.1(할증10%)=61.6M 약 61.6M</v>
          </cell>
          <cell r="G55" t="str">
            <v>10%</v>
          </cell>
        </row>
        <row r="56">
          <cell r="A56" t="e">
            <v>#REF!</v>
          </cell>
          <cell r="B56" t="str">
            <v>WIRE CLIP</v>
          </cell>
          <cell r="C56" t="str">
            <v>Ø6용</v>
          </cell>
          <cell r="D56" t="str">
            <v>EA</v>
          </cell>
          <cell r="E56">
            <v>16</v>
          </cell>
          <cell r="F56" t="str">
            <v>WIRE 1줄당 4EA이므로, 4EAx4줄= 16EA</v>
          </cell>
          <cell r="G56" t="str">
            <v xml:space="preserve"> </v>
          </cell>
        </row>
        <row r="57">
          <cell r="A57" t="e">
            <v>#REF!</v>
          </cell>
          <cell r="B57" t="str">
            <v>THIMBLE</v>
          </cell>
          <cell r="C57" t="str">
            <v>Ø6용</v>
          </cell>
          <cell r="D57" t="str">
            <v>EA</v>
          </cell>
          <cell r="E57">
            <v>4</v>
          </cell>
          <cell r="F57" t="str">
            <v>WIRE 1줄당 1EA이므로, 1EAx4줄= 4EA</v>
          </cell>
        </row>
        <row r="58">
          <cell r="A58" t="e">
            <v>#REF!</v>
          </cell>
          <cell r="B58" t="str">
            <v>SHACKLE</v>
          </cell>
          <cell r="C58" t="str">
            <v>#10</v>
          </cell>
          <cell r="D58" t="str">
            <v>EA</v>
          </cell>
          <cell r="E58">
            <v>4</v>
          </cell>
          <cell r="F58" t="str">
            <v>WIRE 1줄당 1EA이므로, 1EAx4줄= 4EA</v>
          </cell>
        </row>
        <row r="59">
          <cell r="A59" t="e">
            <v>#REF!</v>
          </cell>
          <cell r="B59" t="str">
            <v>PIPE BAND</v>
          </cell>
          <cell r="C59" t="str">
            <v>Ø48.6 용</v>
          </cell>
          <cell r="D59" t="str">
            <v>EA</v>
          </cell>
          <cell r="E59">
            <v>4</v>
          </cell>
          <cell r="F59" t="str">
            <v>WIRE 1줄당 1EA이므로, 1EAx4줄= 4EA</v>
          </cell>
        </row>
        <row r="60">
          <cell r="A60" t="e">
            <v>#REF!</v>
          </cell>
          <cell r="B60" t="str">
            <v>BOLT,NUT,W/S,S/W</v>
          </cell>
          <cell r="C60" t="str">
            <v>M10 x 30L</v>
          </cell>
          <cell r="D60" t="str">
            <v>SET</v>
          </cell>
          <cell r="E60">
            <v>8</v>
          </cell>
          <cell r="F60" t="str">
            <v>WIRE 1줄당 2EA이므로, 2EAx4줄= 8EA</v>
          </cell>
        </row>
        <row r="61">
          <cell r="A61" t="e">
            <v>#REF!</v>
          </cell>
          <cell r="B61" t="str">
            <v>PIPE</v>
          </cell>
          <cell r="C61" t="str">
            <v>Ø48.6</v>
          </cell>
          <cell r="D61" t="str">
            <v>본</v>
          </cell>
          <cell r="E61">
            <v>2</v>
          </cell>
          <cell r="F61" t="str">
            <v>PIPE 本당 6M이므로 7.4/6= 1.23本  약 2本</v>
          </cell>
        </row>
        <row r="62">
          <cell r="A62" t="e">
            <v>#REF!</v>
          </cell>
          <cell r="B62" t="str">
            <v>PIPE CAP</v>
          </cell>
          <cell r="C62" t="str">
            <v>Ø48.6용</v>
          </cell>
          <cell r="D62" t="str">
            <v>EA</v>
          </cell>
          <cell r="E62">
            <v>2</v>
          </cell>
          <cell r="F62" t="str">
            <v>양끝단 처리</v>
          </cell>
        </row>
        <row r="63">
          <cell r="A63" t="e">
            <v>#REF!</v>
          </cell>
          <cell r="B63" t="str">
            <v>PIPE JOINT</v>
          </cell>
          <cell r="C63" t="str">
            <v>Ø48.6용</v>
          </cell>
          <cell r="D63" t="str">
            <v>EA</v>
          </cell>
          <cell r="E63">
            <v>1</v>
          </cell>
          <cell r="F63" t="str">
            <v>PIPE 2本이므로 연결부분 1SET</v>
          </cell>
          <cell r="G63" t="str">
            <v xml:space="preserve"> </v>
          </cell>
          <cell r="H63" t="str">
            <v xml:space="preserve"> </v>
          </cell>
        </row>
        <row r="64">
          <cell r="A64" t="e">
            <v>#REF!</v>
          </cell>
          <cell r="B64" t="str">
            <v>도 장 비</v>
          </cell>
          <cell r="C64" t="str">
            <v>각 2회</v>
          </cell>
          <cell r="D64" t="str">
            <v>M2</v>
          </cell>
          <cell r="E64">
            <v>8</v>
          </cell>
          <cell r="F64" t="str">
            <v>FRAME(1.4)+ROLLER.22L(1.2x3SET)+ROLLER.35L(1.4)</v>
          </cell>
        </row>
        <row r="65">
          <cell r="F65" t="str">
            <v>+P.BAND(0.2x4SET)+PIPE(1.13) = 8.33M2 약 8M2</v>
          </cell>
        </row>
        <row r="68">
          <cell r="A68" t="e">
            <v>#REF!</v>
          </cell>
        </row>
        <row r="69">
          <cell r="A69" t="e">
            <v>#REF!</v>
          </cell>
          <cell r="B69" t="str">
            <v>공사명: DRAW CURTAIN (8,660L x 3,300H)</v>
          </cell>
          <cell r="H69" t="str">
            <v>NO.1-02-00</v>
          </cell>
        </row>
        <row r="70">
          <cell r="A70" t="e">
            <v>#REF!</v>
          </cell>
          <cell r="B70" t="str">
            <v>소형MOTOR</v>
          </cell>
          <cell r="C70" t="str">
            <v>40W</v>
          </cell>
          <cell r="D70" t="str">
            <v>SET</v>
          </cell>
          <cell r="E70">
            <v>1</v>
          </cell>
          <cell r="F70" t="str">
            <v xml:space="preserve"> </v>
          </cell>
        </row>
        <row r="71">
          <cell r="B71" t="str">
            <v>MOTOR BRACKET</v>
          </cell>
          <cell r="D71" t="str">
            <v>SET</v>
          </cell>
          <cell r="E71">
            <v>1</v>
          </cell>
        </row>
        <row r="72">
          <cell r="B72" t="str">
            <v>REDUCER</v>
          </cell>
          <cell r="C72" t="str">
            <v>15:1</v>
          </cell>
          <cell r="D72" t="str">
            <v>SET</v>
          </cell>
          <cell r="E72">
            <v>1</v>
          </cell>
        </row>
        <row r="73">
          <cell r="B73" t="str">
            <v>S.Q PIPE</v>
          </cell>
          <cell r="C73" t="str">
            <v>ㅁ-50 x 50 x 2.3t</v>
          </cell>
          <cell r="D73" t="str">
            <v>本</v>
          </cell>
          <cell r="E73">
            <v>2</v>
          </cell>
          <cell r="F73" t="str">
            <v>8.66/6M=1.44 약 2本</v>
          </cell>
        </row>
        <row r="74">
          <cell r="B74" t="str">
            <v>AL RAIL</v>
          </cell>
          <cell r="C74" t="str">
            <v>주문 제작</v>
          </cell>
          <cell r="D74" t="str">
            <v>M</v>
          </cell>
          <cell r="E74">
            <v>9</v>
          </cell>
          <cell r="F74" t="str">
            <v>8.66M 약 9M</v>
          </cell>
        </row>
        <row r="75">
          <cell r="B75" t="str">
            <v>DRIVE PULLEY</v>
          </cell>
          <cell r="C75" t="str">
            <v>Ø60</v>
          </cell>
          <cell r="D75" t="str">
            <v>EA</v>
          </cell>
          <cell r="E75">
            <v>1</v>
          </cell>
        </row>
        <row r="76">
          <cell r="B76" t="str">
            <v>ADJUST BRACKET</v>
          </cell>
          <cell r="D76" t="str">
            <v>EA</v>
          </cell>
          <cell r="E76">
            <v>1</v>
          </cell>
        </row>
        <row r="77">
          <cell r="B77" t="str">
            <v>MASTER CARRIER</v>
          </cell>
          <cell r="C77" t="str">
            <v>주문 제작</v>
          </cell>
          <cell r="D77" t="str">
            <v>EA</v>
          </cell>
          <cell r="E77">
            <v>2</v>
          </cell>
          <cell r="F77" t="str">
            <v>좌,우 최선단에</v>
          </cell>
        </row>
        <row r="78">
          <cell r="B78" t="str">
            <v>SINGLE CARRIER</v>
          </cell>
          <cell r="C78" t="str">
            <v>주문 제작</v>
          </cell>
          <cell r="D78" t="str">
            <v>EA</v>
          </cell>
          <cell r="E78">
            <v>44</v>
          </cell>
          <cell r="F78" t="str">
            <v>(8.66/0.2)x2=43.43EA 약 44EA</v>
          </cell>
        </row>
        <row r="79">
          <cell r="B79" t="str">
            <v>ROPE</v>
          </cell>
          <cell r="C79" t="str">
            <v>SUSØ1.6</v>
          </cell>
          <cell r="D79" t="str">
            <v>M</v>
          </cell>
          <cell r="E79">
            <v>17</v>
          </cell>
          <cell r="F79" t="str">
            <v>8.6x2=17.2M</v>
          </cell>
        </row>
        <row r="80">
          <cell r="B80" t="str">
            <v>LIMIT SWITCH</v>
          </cell>
          <cell r="D80" t="str">
            <v>EA</v>
          </cell>
          <cell r="E80">
            <v>1</v>
          </cell>
        </row>
        <row r="81">
          <cell r="B81" t="str">
            <v>CURTAIN</v>
          </cell>
          <cell r="C81" t="str">
            <v>(VELVET선방염지)</v>
          </cell>
          <cell r="D81" t="str">
            <v>M2</v>
          </cell>
          <cell r="E81">
            <v>109</v>
          </cell>
          <cell r="F81" t="str">
            <v>(8.66x할증350%)=30.31, 3.3+가공여유(0.3)=3.6, 30.31x3.6=109.11M2 약 109M2</v>
          </cell>
          <cell r="G81">
            <v>3.5</v>
          </cell>
        </row>
        <row r="82">
          <cell r="B82" t="str">
            <v>PIPE</v>
          </cell>
          <cell r="C82" t="str">
            <v>Ø27.2</v>
          </cell>
          <cell r="D82" t="str">
            <v>本</v>
          </cell>
          <cell r="E82">
            <v>2</v>
          </cell>
          <cell r="F82" t="str">
            <v>8.66/6M=1.44 약 2本</v>
          </cell>
        </row>
        <row r="83">
          <cell r="B83" t="str">
            <v>PIPE CAP</v>
          </cell>
          <cell r="C83" t="str">
            <v>Ø27.2</v>
          </cell>
          <cell r="D83" t="str">
            <v>EA</v>
          </cell>
          <cell r="E83">
            <v>2</v>
          </cell>
          <cell r="F83" t="str">
            <v>양끝단 처리</v>
          </cell>
        </row>
        <row r="84">
          <cell r="B84" t="str">
            <v>PIPE JOINT</v>
          </cell>
          <cell r="C84" t="str">
            <v>Ø27.2</v>
          </cell>
          <cell r="D84" t="str">
            <v>EA</v>
          </cell>
          <cell r="E84">
            <v>1</v>
          </cell>
          <cell r="F84" t="str">
            <v>PIPE 2本이므로 연결부분 1SET</v>
          </cell>
          <cell r="G84" t="str">
            <v xml:space="preserve"> </v>
          </cell>
          <cell r="H84" t="str">
            <v xml:space="preserve"> </v>
          </cell>
        </row>
        <row r="85">
          <cell r="B85" t="str">
            <v>HEAD CURTAIN</v>
          </cell>
          <cell r="C85" t="str">
            <v>(VELVET선방염지)</v>
          </cell>
          <cell r="D85" t="str">
            <v>M2</v>
          </cell>
          <cell r="E85">
            <v>17</v>
          </cell>
          <cell r="F85" t="str">
            <v>(8.66x할증250%)=21.65, 0.5+가공여유(0.3)=0.8, 21.65x0.8=17.32 약 17M2</v>
          </cell>
          <cell r="G85">
            <v>2.5</v>
          </cell>
        </row>
        <row r="86">
          <cell r="B86" t="str">
            <v>도장비</v>
          </cell>
          <cell r="D86" t="str">
            <v>M2</v>
          </cell>
          <cell r="E86">
            <v>2.5</v>
          </cell>
          <cell r="F86" t="str">
            <v>ㅁ50x50 (1.73)+ Ø27.2 (0.73)=약 2.46M2</v>
          </cell>
        </row>
        <row r="88">
          <cell r="E88" t="str">
            <v xml:space="preserve"> </v>
          </cell>
        </row>
        <row r="90">
          <cell r="A90" t="e">
            <v>#REF!</v>
          </cell>
        </row>
        <row r="91">
          <cell r="A91" t="e">
            <v>#REF!</v>
          </cell>
          <cell r="B91" t="str">
            <v xml:space="preserve">공사명 : ROLL SCREEN (4,000L x 3,000H)       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H91" t="str">
            <v>NO.1-03-00</v>
          </cell>
        </row>
        <row r="92">
          <cell r="A92" t="e">
            <v>#REF!</v>
          </cell>
          <cell r="B92" t="str">
            <v>원추형 MOTOR</v>
          </cell>
          <cell r="C92" t="str">
            <v>190W</v>
          </cell>
          <cell r="D92" t="str">
            <v>SET</v>
          </cell>
          <cell r="E92">
            <v>1</v>
          </cell>
          <cell r="F92" t="str">
            <v xml:space="preserve"> </v>
          </cell>
        </row>
        <row r="93">
          <cell r="A93" t="e">
            <v>#REF!</v>
          </cell>
          <cell r="B93" t="str">
            <v>LIMIT SWITCH BOX</v>
          </cell>
          <cell r="C93" t="str">
            <v xml:space="preserve"> </v>
          </cell>
          <cell r="D93" t="str">
            <v>SET</v>
          </cell>
          <cell r="E93">
            <v>1</v>
          </cell>
          <cell r="F93" t="str">
            <v xml:space="preserve"> </v>
          </cell>
        </row>
        <row r="94">
          <cell r="A94" t="e">
            <v>#REF!</v>
          </cell>
          <cell r="B94" t="str">
            <v>BUSHING</v>
          </cell>
          <cell r="C94" t="str">
            <v xml:space="preserve"> </v>
          </cell>
          <cell r="D94" t="str">
            <v>EA</v>
          </cell>
          <cell r="E94">
            <v>2</v>
          </cell>
          <cell r="F94" t="str">
            <v xml:space="preserve">ROLL SCREEN 2곳 </v>
          </cell>
        </row>
        <row r="95">
          <cell r="A95" t="e">
            <v>#REF!</v>
          </cell>
          <cell r="B95" t="str">
            <v>BEARING DIE</v>
          </cell>
          <cell r="C95" t="str">
            <v xml:space="preserve"> </v>
          </cell>
          <cell r="D95" t="str">
            <v>EA</v>
          </cell>
          <cell r="E95">
            <v>2</v>
          </cell>
          <cell r="F95" t="str">
            <v xml:space="preserve"> </v>
          </cell>
        </row>
        <row r="96">
          <cell r="A96" t="e">
            <v>#REF!</v>
          </cell>
          <cell r="B96" t="str">
            <v>주물 PIPE</v>
          </cell>
          <cell r="C96" t="str">
            <v>Ø53</v>
          </cell>
          <cell r="D96" t="str">
            <v>M</v>
          </cell>
          <cell r="E96">
            <v>4</v>
          </cell>
          <cell r="F96" t="str">
            <v xml:space="preserve"> </v>
          </cell>
        </row>
        <row r="97">
          <cell r="A97" t="e">
            <v>#REF!</v>
          </cell>
          <cell r="B97" t="str">
            <v>BALANCE PIPE</v>
          </cell>
          <cell r="C97" t="str">
            <v>Ø27.2</v>
          </cell>
          <cell r="D97" t="str">
            <v>本</v>
          </cell>
          <cell r="E97">
            <v>1</v>
          </cell>
          <cell r="F97" t="str">
            <v xml:space="preserve">1本 = 6M </v>
          </cell>
        </row>
        <row r="98">
          <cell r="A98" t="e">
            <v>#REF!</v>
          </cell>
          <cell r="B98" t="str">
            <v>SCREEN</v>
          </cell>
          <cell r="C98" t="str">
            <v>ULTRA MATE</v>
          </cell>
          <cell r="D98" t="str">
            <v>M2</v>
          </cell>
          <cell r="E98">
            <v>15</v>
          </cell>
          <cell r="F98" t="str">
            <v>4M x (3M+0.8(가공여유)) = 15.2M2 약 15M2</v>
          </cell>
        </row>
        <row r="99">
          <cell r="A99" t="e">
            <v>#REF!</v>
          </cell>
          <cell r="B99" t="str">
            <v>SCREEN BOX A'SSY</v>
          </cell>
          <cell r="C99" t="str">
            <v xml:space="preserve"> </v>
          </cell>
          <cell r="D99" t="str">
            <v>SET</v>
          </cell>
          <cell r="E99">
            <v>1</v>
          </cell>
          <cell r="F99" t="str">
            <v xml:space="preserve"> </v>
          </cell>
        </row>
        <row r="100">
          <cell r="A100" t="e">
            <v>#REF!</v>
          </cell>
          <cell r="B100" t="str">
            <v>도 장 비</v>
          </cell>
          <cell r="C100" t="str">
            <v>각 2회</v>
          </cell>
          <cell r="D100" t="str">
            <v>M2</v>
          </cell>
          <cell r="E100">
            <v>5</v>
          </cell>
          <cell r="F100" t="str">
            <v>BOX(2)+BUSHING.DIE(0.8x2)+PIPE(0.66)+Ø27.2(0.34)= 4.6M2 약 5M2</v>
          </cell>
        </row>
        <row r="101">
          <cell r="A101" t="e">
            <v>#REF!</v>
          </cell>
          <cell r="B101" t="str">
            <v xml:space="preserve"> </v>
          </cell>
          <cell r="C101" t="str">
            <v xml:space="preserve"> </v>
          </cell>
          <cell r="D101" t="str">
            <v xml:space="preserve"> </v>
          </cell>
          <cell r="E101" t="str">
            <v xml:space="preserve"> </v>
          </cell>
          <cell r="F101" t="str">
            <v xml:space="preserve"> </v>
          </cell>
        </row>
        <row r="102">
          <cell r="A102" t="e">
            <v>#REF!</v>
          </cell>
          <cell r="B102" t="str">
            <v xml:space="preserve"> </v>
          </cell>
          <cell r="C102" t="str">
            <v xml:space="preserve"> </v>
          </cell>
          <cell r="D102" t="str">
            <v xml:space="preserve"> </v>
          </cell>
          <cell r="E102" t="str">
            <v xml:space="preserve"> </v>
          </cell>
          <cell r="F102" t="str">
            <v xml:space="preserve"> 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  <cell r="B113" t="str">
            <v xml:space="preserve">공사명 : ROLL FLAG  (2,100L x 3,000H)   </v>
          </cell>
          <cell r="G113" t="str">
            <v xml:space="preserve"> </v>
          </cell>
          <cell r="H113" t="str">
            <v>NO.1-04-00</v>
          </cell>
        </row>
        <row r="114">
          <cell r="A114" t="e">
            <v>#REF!</v>
          </cell>
          <cell r="B114" t="str">
            <v>원추형 MOTOR</v>
          </cell>
          <cell r="C114" t="str">
            <v>100W</v>
          </cell>
          <cell r="D114" t="str">
            <v>SET</v>
          </cell>
          <cell r="E114">
            <v>1</v>
          </cell>
          <cell r="F114" t="str">
            <v xml:space="preserve"> </v>
          </cell>
        </row>
        <row r="115">
          <cell r="A115" t="e">
            <v>#REF!</v>
          </cell>
          <cell r="B115" t="str">
            <v>LIMIT SWITCH BOX</v>
          </cell>
          <cell r="C115" t="str">
            <v xml:space="preserve"> </v>
          </cell>
          <cell r="D115" t="str">
            <v>SET</v>
          </cell>
          <cell r="E115">
            <v>1</v>
          </cell>
          <cell r="F115" t="str">
            <v xml:space="preserve"> </v>
          </cell>
        </row>
        <row r="116">
          <cell r="A116" t="e">
            <v>#REF!</v>
          </cell>
          <cell r="B116" t="str">
            <v>BUSHING</v>
          </cell>
          <cell r="C116" t="str">
            <v xml:space="preserve"> </v>
          </cell>
          <cell r="D116" t="str">
            <v>EA</v>
          </cell>
          <cell r="E116">
            <v>2</v>
          </cell>
          <cell r="F116" t="str">
            <v xml:space="preserve">ROLL SCREEN 2곳 </v>
          </cell>
        </row>
        <row r="117">
          <cell r="A117" t="e">
            <v>#REF!</v>
          </cell>
          <cell r="B117" t="str">
            <v>BEARING DIE</v>
          </cell>
          <cell r="C117" t="str">
            <v xml:space="preserve"> </v>
          </cell>
          <cell r="D117" t="str">
            <v>EA</v>
          </cell>
          <cell r="E117">
            <v>2</v>
          </cell>
          <cell r="F117" t="str">
            <v xml:space="preserve"> </v>
          </cell>
        </row>
        <row r="118">
          <cell r="A118" t="e">
            <v>#REF!</v>
          </cell>
          <cell r="B118" t="str">
            <v>주물PIPE</v>
          </cell>
          <cell r="C118" t="str">
            <v>Ø53</v>
          </cell>
          <cell r="D118" t="str">
            <v>M</v>
          </cell>
          <cell r="E118">
            <v>2.1</v>
          </cell>
          <cell r="F118" t="str">
            <v xml:space="preserve"> </v>
          </cell>
        </row>
        <row r="119">
          <cell r="A119" t="e">
            <v>#REF!</v>
          </cell>
          <cell r="B119" t="str">
            <v>BALANCE PIPE</v>
          </cell>
          <cell r="C119" t="str">
            <v>Ø27.2</v>
          </cell>
          <cell r="D119" t="str">
            <v>M</v>
          </cell>
          <cell r="E119">
            <v>2.1</v>
          </cell>
          <cell r="F119" t="str">
            <v xml:space="preserve"> </v>
          </cell>
        </row>
        <row r="120">
          <cell r="A120" t="e">
            <v>#REF!</v>
          </cell>
          <cell r="B120" t="str">
            <v>FLAG</v>
          </cell>
          <cell r="C120" t="str">
            <v>ULTRA-MATE</v>
          </cell>
          <cell r="D120" t="str">
            <v>M2</v>
          </cell>
          <cell r="E120">
            <v>6</v>
          </cell>
          <cell r="F120" t="str">
            <v>2.1M x (3M+0.8(가공여유)) = 5.9M2 약 6M2</v>
          </cell>
        </row>
        <row r="121">
          <cell r="A121" t="e">
            <v>#REF!</v>
          </cell>
          <cell r="B121" t="str">
            <v>씰크 인쇄</v>
          </cell>
          <cell r="C121" t="str">
            <v xml:space="preserve"> </v>
          </cell>
          <cell r="D121" t="str">
            <v>SET</v>
          </cell>
          <cell r="E121">
            <v>1</v>
          </cell>
          <cell r="F121" t="str">
            <v xml:space="preserve"> </v>
          </cell>
        </row>
        <row r="122">
          <cell r="A122" t="e">
            <v>#REF!</v>
          </cell>
          <cell r="B122" t="str">
            <v>FLAG BOX A'SSY</v>
          </cell>
          <cell r="C122" t="str">
            <v xml:space="preserve"> </v>
          </cell>
          <cell r="D122" t="str">
            <v>SET</v>
          </cell>
          <cell r="E122">
            <v>1</v>
          </cell>
          <cell r="F122" t="str">
            <v xml:space="preserve"> </v>
          </cell>
        </row>
        <row r="123">
          <cell r="A123" t="e">
            <v>#REF!</v>
          </cell>
          <cell r="B123" t="str">
            <v>도 장 비</v>
          </cell>
          <cell r="C123" t="str">
            <v>각 2회</v>
          </cell>
          <cell r="D123" t="str">
            <v>M2</v>
          </cell>
          <cell r="E123">
            <v>4</v>
          </cell>
          <cell r="F123" t="str">
            <v>BOX(2)+BUSHING.DIE(0.8x2)+PIPE(0.34)+Ø27.2(0.17)= 4.11M2 약 4M2</v>
          </cell>
        </row>
        <row r="124">
          <cell r="A124" t="e">
            <v>#REF!</v>
          </cell>
          <cell r="F124" t="str">
            <v xml:space="preserve"> </v>
          </cell>
          <cell r="G124" t="str">
            <v xml:space="preserve"> 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  <cell r="B128" t="str">
            <v xml:space="preserve"> 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  <cell r="B132" t="str">
            <v xml:space="preserve"> </v>
          </cell>
          <cell r="C132" t="str">
            <v xml:space="preserve"> </v>
          </cell>
          <cell r="D132" t="str">
            <v xml:space="preserve"> </v>
          </cell>
          <cell r="E132" t="str">
            <v xml:space="preserve"> </v>
          </cell>
        </row>
        <row r="133">
          <cell r="A133" t="e">
            <v>#REF!</v>
          </cell>
        </row>
        <row r="135">
          <cell r="B135" t="str">
            <v>공사명: COVER CURTAIN (8,800L x 3,500H)</v>
          </cell>
          <cell r="H135" t="str">
            <v>NO.1-05-00</v>
          </cell>
        </row>
        <row r="136">
          <cell r="B136" t="str">
            <v>소형MOTOR</v>
          </cell>
          <cell r="C136" t="str">
            <v>40W</v>
          </cell>
          <cell r="D136" t="str">
            <v>SET</v>
          </cell>
          <cell r="E136">
            <v>1</v>
          </cell>
          <cell r="F136" t="str">
            <v xml:space="preserve"> </v>
          </cell>
        </row>
        <row r="137">
          <cell r="A137" t="e">
            <v>#REF!</v>
          </cell>
          <cell r="B137" t="str">
            <v>MOTOR BRACKET</v>
          </cell>
          <cell r="D137" t="str">
            <v>SET</v>
          </cell>
          <cell r="E137">
            <v>1</v>
          </cell>
        </row>
        <row r="138">
          <cell r="A138" t="e">
            <v>#REF!</v>
          </cell>
          <cell r="B138" t="str">
            <v>REDUCER</v>
          </cell>
          <cell r="C138" t="str">
            <v>15:1</v>
          </cell>
          <cell r="D138" t="str">
            <v>SET</v>
          </cell>
          <cell r="E138">
            <v>1</v>
          </cell>
        </row>
        <row r="139">
          <cell r="A139" t="e">
            <v>#REF!</v>
          </cell>
          <cell r="B139" t="str">
            <v>S.Q PIPE</v>
          </cell>
          <cell r="C139" t="str">
            <v>ㅁ-50 x 50 x 2.3t</v>
          </cell>
          <cell r="D139" t="str">
            <v>本</v>
          </cell>
          <cell r="E139">
            <v>2</v>
          </cell>
          <cell r="F139" t="str">
            <v>8.8/6M=1.46 약 2本</v>
          </cell>
        </row>
        <row r="140">
          <cell r="A140" t="e">
            <v>#REF!</v>
          </cell>
          <cell r="B140" t="str">
            <v>AL RAIL</v>
          </cell>
          <cell r="C140" t="str">
            <v>주문 제작</v>
          </cell>
          <cell r="D140" t="str">
            <v>M</v>
          </cell>
          <cell r="E140">
            <v>9</v>
          </cell>
          <cell r="F140" t="str">
            <v>8.8M 약 9M</v>
          </cell>
        </row>
        <row r="141">
          <cell r="A141" t="e">
            <v>#REF!</v>
          </cell>
          <cell r="B141" t="str">
            <v>DRIVE PULLEY</v>
          </cell>
          <cell r="C141" t="str">
            <v>Ø60</v>
          </cell>
          <cell r="D141" t="str">
            <v>EA</v>
          </cell>
          <cell r="E141">
            <v>1</v>
          </cell>
        </row>
        <row r="142">
          <cell r="A142" t="e">
            <v>#REF!</v>
          </cell>
          <cell r="B142" t="str">
            <v>ADJUST BRACKET</v>
          </cell>
          <cell r="D142" t="str">
            <v>EA</v>
          </cell>
          <cell r="E142">
            <v>1</v>
          </cell>
        </row>
        <row r="143">
          <cell r="A143" t="e">
            <v>#REF!</v>
          </cell>
          <cell r="B143" t="str">
            <v>MASTER CARRIER</v>
          </cell>
          <cell r="C143" t="str">
            <v>주문 제작</v>
          </cell>
          <cell r="D143" t="str">
            <v>EA</v>
          </cell>
          <cell r="E143">
            <v>2</v>
          </cell>
          <cell r="F143" t="str">
            <v>좌,우 최선단에</v>
          </cell>
        </row>
        <row r="144">
          <cell r="A144" t="e">
            <v>#REF!</v>
          </cell>
          <cell r="B144" t="str">
            <v>SINGLE CARRIER</v>
          </cell>
          <cell r="C144" t="str">
            <v>주문 제작</v>
          </cell>
          <cell r="D144" t="str">
            <v>EA</v>
          </cell>
          <cell r="E144">
            <v>44</v>
          </cell>
          <cell r="F144" t="str">
            <v>(8.8/0.2)x2=44EA 약 44EA</v>
          </cell>
        </row>
        <row r="145">
          <cell r="A145" t="e">
            <v>#REF!</v>
          </cell>
          <cell r="B145" t="str">
            <v>ROPE</v>
          </cell>
          <cell r="C145" t="str">
            <v>SUSØ1.6</v>
          </cell>
          <cell r="D145" t="str">
            <v>M</v>
          </cell>
          <cell r="E145">
            <v>18</v>
          </cell>
          <cell r="F145" t="str">
            <v>8.8x2=17.6M 약 18M</v>
          </cell>
        </row>
        <row r="146">
          <cell r="A146" t="e">
            <v>#REF!</v>
          </cell>
          <cell r="B146" t="str">
            <v>LIMIT SWITCH</v>
          </cell>
          <cell r="D146" t="str">
            <v>EA</v>
          </cell>
          <cell r="E146">
            <v>1</v>
          </cell>
        </row>
        <row r="147">
          <cell r="A147" t="e">
            <v>#REF!</v>
          </cell>
          <cell r="B147" t="str">
            <v>LIMIT SWITCH</v>
          </cell>
          <cell r="D147" t="str">
            <v>EA</v>
          </cell>
          <cell r="E147">
            <v>1</v>
          </cell>
        </row>
        <row r="148">
          <cell r="A148" t="e">
            <v>#REF!</v>
          </cell>
          <cell r="B148" t="str">
            <v>CURTAIN</v>
          </cell>
          <cell r="C148" t="str">
            <v>(암막지 선방염)</v>
          </cell>
          <cell r="D148" t="str">
            <v>M2</v>
          </cell>
          <cell r="E148">
            <v>117</v>
          </cell>
          <cell r="F148" t="str">
            <v>(8.8x할증350%)=30.8, 3.5+가공여유(0.3)=3.8, 30.8x3.8=117.04M2 약 117M2</v>
          </cell>
          <cell r="G148">
            <v>3.5</v>
          </cell>
        </row>
        <row r="149">
          <cell r="A149" t="e">
            <v>#REF!</v>
          </cell>
          <cell r="B149" t="str">
            <v>도장비</v>
          </cell>
          <cell r="D149" t="str">
            <v>M2</v>
          </cell>
          <cell r="E149">
            <v>2</v>
          </cell>
          <cell r="F149" t="str">
            <v>PIPE(1.76)=약 2M2</v>
          </cell>
        </row>
        <row r="150">
          <cell r="A150" t="e">
            <v>#REF!</v>
          </cell>
        </row>
        <row r="151">
          <cell r="A151" t="e">
            <v>#REF!</v>
          </cell>
          <cell r="E151" t="str">
            <v xml:space="preserve"> </v>
          </cell>
        </row>
        <row r="152">
          <cell r="A152" t="e">
            <v>#REF!</v>
          </cell>
        </row>
        <row r="153">
          <cell r="F153" t="str">
            <v xml:space="preserve"> 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B157" t="str">
            <v>공사명:WINDOW DARKEN CURTAIN(4,050L x 3,500H)</v>
          </cell>
          <cell r="H157" t="str">
            <v>NO.1-06-00</v>
          </cell>
        </row>
        <row r="158">
          <cell r="B158" t="str">
            <v>소형 MOTOR</v>
          </cell>
          <cell r="C158" t="str">
            <v>25W</v>
          </cell>
          <cell r="D158" t="str">
            <v>SET</v>
          </cell>
          <cell r="E158">
            <v>1</v>
          </cell>
          <cell r="F158" t="str">
            <v xml:space="preserve"> </v>
          </cell>
        </row>
        <row r="159">
          <cell r="A159" t="e">
            <v>#REF!</v>
          </cell>
          <cell r="B159" t="str">
            <v>MOTOR BRACKET</v>
          </cell>
          <cell r="D159" t="str">
            <v>SET</v>
          </cell>
          <cell r="E159">
            <v>1</v>
          </cell>
        </row>
        <row r="160">
          <cell r="A160" t="e">
            <v>#REF!</v>
          </cell>
          <cell r="B160" t="str">
            <v>REDUCER</v>
          </cell>
          <cell r="C160" t="str">
            <v>15:1</v>
          </cell>
          <cell r="D160" t="str">
            <v>SET</v>
          </cell>
          <cell r="E160">
            <v>1</v>
          </cell>
        </row>
        <row r="161">
          <cell r="A161" t="e">
            <v>#REF!</v>
          </cell>
          <cell r="B161" t="str">
            <v>S.Q PIPE</v>
          </cell>
          <cell r="C161" t="str">
            <v>ㅁ-50 x 50 x 2.3t</v>
          </cell>
          <cell r="D161" t="str">
            <v>本</v>
          </cell>
          <cell r="E161">
            <v>2</v>
          </cell>
          <cell r="F161" t="str">
            <v>4.05/6M=0.675M 약 1本</v>
          </cell>
        </row>
        <row r="162">
          <cell r="A162" t="e">
            <v>#REF!</v>
          </cell>
          <cell r="B162" t="str">
            <v>AL RAIL</v>
          </cell>
          <cell r="C162" t="str">
            <v>주문 제작</v>
          </cell>
          <cell r="D162" t="str">
            <v>M</v>
          </cell>
          <cell r="E162">
            <v>4</v>
          </cell>
          <cell r="F162" t="str">
            <v>4.05M 약 4M</v>
          </cell>
        </row>
        <row r="163">
          <cell r="A163" t="e">
            <v>#REF!</v>
          </cell>
          <cell r="B163" t="str">
            <v>DRIVE PULLEY</v>
          </cell>
          <cell r="C163" t="str">
            <v>Ø60</v>
          </cell>
          <cell r="D163" t="str">
            <v>EA</v>
          </cell>
          <cell r="E163">
            <v>1</v>
          </cell>
        </row>
        <row r="164">
          <cell r="A164" t="e">
            <v>#REF!</v>
          </cell>
          <cell r="B164" t="str">
            <v>ADJUST BRACKET</v>
          </cell>
          <cell r="D164" t="str">
            <v>EA</v>
          </cell>
          <cell r="E164">
            <v>1</v>
          </cell>
        </row>
        <row r="165">
          <cell r="A165" t="e">
            <v>#REF!</v>
          </cell>
          <cell r="B165" t="str">
            <v>MASTER CARRIER</v>
          </cell>
          <cell r="C165" t="str">
            <v>주문 제작</v>
          </cell>
          <cell r="D165" t="str">
            <v>EA</v>
          </cell>
          <cell r="E165">
            <v>2</v>
          </cell>
          <cell r="F165" t="str">
            <v>좌,우 최선단에</v>
          </cell>
        </row>
        <row r="166">
          <cell r="A166" t="e">
            <v>#REF!</v>
          </cell>
          <cell r="B166" t="str">
            <v>SINGLE CARRIER</v>
          </cell>
          <cell r="C166" t="str">
            <v>주문 제작</v>
          </cell>
          <cell r="D166" t="str">
            <v>EA</v>
          </cell>
          <cell r="E166">
            <v>20</v>
          </cell>
          <cell r="F166" t="str">
            <v>(4.05/0.2)x2=20.25EA 약 20EA</v>
          </cell>
        </row>
        <row r="167">
          <cell r="A167" t="e">
            <v>#REF!</v>
          </cell>
          <cell r="B167" t="str">
            <v>ROPE</v>
          </cell>
          <cell r="C167" t="str">
            <v>SUSØ1.6</v>
          </cell>
          <cell r="D167" t="str">
            <v>M</v>
          </cell>
          <cell r="E167">
            <v>8</v>
          </cell>
          <cell r="F167" t="str">
            <v>4.05x2=8.1M 약 8M</v>
          </cell>
        </row>
        <row r="168">
          <cell r="A168" t="e">
            <v>#REF!</v>
          </cell>
          <cell r="B168" t="str">
            <v>LIMIT SWITCH</v>
          </cell>
          <cell r="D168" t="str">
            <v>EA</v>
          </cell>
          <cell r="E168">
            <v>1</v>
          </cell>
        </row>
        <row r="169">
          <cell r="A169" t="e">
            <v>#REF!</v>
          </cell>
          <cell r="B169" t="str">
            <v>CURTAIN</v>
          </cell>
          <cell r="C169" t="str">
            <v>(암막지 선방염)</v>
          </cell>
          <cell r="D169" t="str">
            <v>M2</v>
          </cell>
          <cell r="E169">
            <v>54</v>
          </cell>
          <cell r="F169" t="str">
            <v>(4.05x할증350%)=14.175, 3.5+가공여유(0.3)=3.8, 14.175x3.8=53.865 약 54M2</v>
          </cell>
          <cell r="G169">
            <v>3.5</v>
          </cell>
        </row>
        <row r="170">
          <cell r="A170" t="e">
            <v>#REF!</v>
          </cell>
          <cell r="B170" t="str">
            <v>도장비</v>
          </cell>
          <cell r="D170" t="str">
            <v>M2</v>
          </cell>
          <cell r="E170">
            <v>1</v>
          </cell>
          <cell r="F170" t="str">
            <v>PIPE(0.8)=약 1M2</v>
          </cell>
        </row>
        <row r="171">
          <cell r="A171" t="e">
            <v>#REF!</v>
          </cell>
        </row>
        <row r="172">
          <cell r="A172" t="e">
            <v>#REF!</v>
          </cell>
          <cell r="E172" t="str">
            <v xml:space="preserve"> 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  <cell r="F176" t="str">
            <v xml:space="preserve"> 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  <cell r="B179" t="str">
            <v>공사명:DOOR DARKEN CURTAIN(4,050L x 3,500H)</v>
          </cell>
          <cell r="H179" t="str">
            <v>NO.1-07-00</v>
          </cell>
        </row>
        <row r="180">
          <cell r="A180" t="e">
            <v>#REF!</v>
          </cell>
          <cell r="B180" t="str">
            <v>S.Q PIPE</v>
          </cell>
          <cell r="C180" t="str">
            <v>ㅁ-50 x 50 x 2.3t</v>
          </cell>
          <cell r="D180" t="str">
            <v>本</v>
          </cell>
          <cell r="E180">
            <v>1</v>
          </cell>
          <cell r="F180" t="str">
            <v>4.05/6M=0.675M 약 1本</v>
          </cell>
        </row>
        <row r="181">
          <cell r="A181" t="e">
            <v>#REF!</v>
          </cell>
          <cell r="B181" t="str">
            <v>AL RAIL</v>
          </cell>
          <cell r="C181" t="str">
            <v>주문 제작</v>
          </cell>
          <cell r="D181" t="str">
            <v>M</v>
          </cell>
          <cell r="E181">
            <v>4</v>
          </cell>
          <cell r="F181" t="str">
            <v>4.05M 약 4M</v>
          </cell>
        </row>
        <row r="182">
          <cell r="A182" t="e">
            <v>#REF!</v>
          </cell>
          <cell r="B182" t="str">
            <v>MASTER CARRIER</v>
          </cell>
          <cell r="C182" t="str">
            <v>주문 제작</v>
          </cell>
          <cell r="D182" t="str">
            <v>EA</v>
          </cell>
          <cell r="E182">
            <v>2</v>
          </cell>
          <cell r="F182" t="str">
            <v>좌,우 최선단에</v>
          </cell>
        </row>
        <row r="183">
          <cell r="A183" t="e">
            <v>#REF!</v>
          </cell>
          <cell r="B183" t="str">
            <v>SINGLE CARRIER</v>
          </cell>
          <cell r="C183" t="str">
            <v>주문 제작</v>
          </cell>
          <cell r="D183" t="str">
            <v>EA</v>
          </cell>
          <cell r="E183">
            <v>20</v>
          </cell>
          <cell r="F183" t="str">
            <v>(4.05/0.2)x2=20.25EA 약 20EA</v>
          </cell>
        </row>
        <row r="184">
          <cell r="A184" t="e">
            <v>#REF!</v>
          </cell>
          <cell r="B184" t="str">
            <v>CURTAIN</v>
          </cell>
          <cell r="C184" t="str">
            <v>(암막지 선방염)</v>
          </cell>
          <cell r="D184" t="str">
            <v>M2</v>
          </cell>
          <cell r="E184">
            <v>54</v>
          </cell>
          <cell r="F184" t="str">
            <v>(4.05x할증350%)=14.175, 3.5+가공여유(0.3)=3.8, 14.175x3.8=53.865 약 54M2</v>
          </cell>
          <cell r="G184">
            <v>3.5</v>
          </cell>
        </row>
        <row r="185">
          <cell r="A185" t="e">
            <v>#REF!</v>
          </cell>
          <cell r="B185" t="str">
            <v>도장비</v>
          </cell>
          <cell r="D185" t="str">
            <v>M2</v>
          </cell>
          <cell r="E185">
            <v>1</v>
          </cell>
          <cell r="F185" t="str">
            <v>PIPE(0.8)=약 1M2</v>
          </cell>
        </row>
        <row r="186">
          <cell r="A186" t="e">
            <v>#REF!</v>
          </cell>
        </row>
        <row r="187">
          <cell r="A187" t="e">
            <v>#REF!</v>
          </cell>
          <cell r="E187" t="str">
            <v xml:space="preserve"> </v>
          </cell>
        </row>
        <row r="191">
          <cell r="F191" t="str">
            <v xml:space="preserve"> 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  <cell r="F200" t="str">
            <v>293KG=0.293TON</v>
          </cell>
        </row>
        <row r="201">
          <cell r="A201" t="e">
            <v>#REF!</v>
          </cell>
          <cell r="B201" t="str">
            <v>공사명:GRID IRON(8,600L x 900D)</v>
          </cell>
          <cell r="H201" t="str">
            <v>NO.1-08-00</v>
          </cell>
        </row>
        <row r="202">
          <cell r="A202" t="e">
            <v>#REF!</v>
          </cell>
          <cell r="B202" t="str">
            <v>CHANNEL</v>
          </cell>
          <cell r="C202" t="str">
            <v xml:space="preserve">[-100 x 50 x 5t </v>
          </cell>
          <cell r="D202" t="str">
            <v>KG</v>
          </cell>
          <cell r="E202">
            <v>275</v>
          </cell>
          <cell r="F202" t="str">
            <v>(8.6x2)+(0.9x12)=28M+(할증5%)=29.4M</v>
          </cell>
          <cell r="G202">
            <v>0.05</v>
          </cell>
        </row>
        <row r="203">
          <cell r="A203" t="e">
            <v>#REF!</v>
          </cell>
          <cell r="B203" t="str">
            <v xml:space="preserve"> </v>
          </cell>
          <cell r="C203" t="str">
            <v xml:space="preserve"> </v>
          </cell>
          <cell r="D203" t="str">
            <v xml:space="preserve"> </v>
          </cell>
          <cell r="E203" t="str">
            <v xml:space="preserve"> </v>
          </cell>
          <cell r="F203" t="str">
            <v>=29.4x9.36KG/M= 275.18KG 약 275KG</v>
          </cell>
        </row>
        <row r="204">
          <cell r="A204" t="e">
            <v>#REF!</v>
          </cell>
          <cell r="B204" t="str">
            <v>ROUND BAR</v>
          </cell>
          <cell r="C204" t="str">
            <v>Ø19</v>
          </cell>
          <cell r="D204" t="str">
            <v>KG</v>
          </cell>
          <cell r="E204">
            <v>18</v>
          </cell>
          <cell r="F204" t="str">
            <v xml:space="preserve">HANGER POINT 8곳,8x1M=8x2.23KG = 17.84KG </v>
          </cell>
        </row>
        <row r="205">
          <cell r="A205" t="e">
            <v>#REF!</v>
          </cell>
          <cell r="B205" t="str">
            <v>TURNBUCKLE</v>
          </cell>
          <cell r="C205" t="str">
            <v>W5/8" x 300</v>
          </cell>
          <cell r="D205" t="str">
            <v>EA</v>
          </cell>
          <cell r="E205">
            <v>8</v>
          </cell>
          <cell r="F205" t="str">
            <v>HANGER POINT</v>
          </cell>
        </row>
        <row r="206">
          <cell r="A206" t="e">
            <v>#REF!</v>
          </cell>
          <cell r="B206" t="str">
            <v>SHACKLE</v>
          </cell>
          <cell r="C206" t="str">
            <v xml:space="preserve">W5/8" </v>
          </cell>
          <cell r="D206" t="str">
            <v>EA</v>
          </cell>
          <cell r="E206">
            <v>16</v>
          </cell>
          <cell r="F206" t="str">
            <v>1PONT당 2EA씩이므로 8x2 = 16EA</v>
          </cell>
        </row>
        <row r="207">
          <cell r="A207" t="e">
            <v>#REF!</v>
          </cell>
          <cell r="B207" t="str">
            <v>HANGER BRACKET</v>
          </cell>
          <cell r="D207" t="str">
            <v>EA</v>
          </cell>
          <cell r="E207">
            <v>8</v>
          </cell>
          <cell r="F207" t="str">
            <v>천정부분 HANGER POINT</v>
          </cell>
        </row>
        <row r="208">
          <cell r="A208" t="e">
            <v>#REF!</v>
          </cell>
          <cell r="B208" t="str">
            <v>HANGER PLATE</v>
          </cell>
          <cell r="C208" t="str">
            <v>PL 9tx200x75</v>
          </cell>
          <cell r="D208" t="str">
            <v>EA</v>
          </cell>
          <cell r="E208">
            <v>8</v>
          </cell>
          <cell r="F208" t="str">
            <v>GRID 부분 HANGER POINT</v>
          </cell>
        </row>
        <row r="209">
          <cell r="A209" t="e">
            <v>#REF!</v>
          </cell>
          <cell r="B209" t="str">
            <v>도 장 비</v>
          </cell>
          <cell r="C209" t="str">
            <v>각 2회</v>
          </cell>
          <cell r="D209" t="str">
            <v>M2</v>
          </cell>
          <cell r="E209">
            <v>21</v>
          </cell>
          <cell r="F209" t="str">
            <v>CH-100(29x0.6)+ROUND BAR(8x0.1)++T'ASSY(8x0.3)=20.6 약 21M2</v>
          </cell>
        </row>
        <row r="210">
          <cell r="A210" t="e">
            <v>#REF!</v>
          </cell>
          <cell r="B210" t="str">
            <v xml:space="preserve"> 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</row>
        <row r="211">
          <cell r="B211" t="str">
            <v xml:space="preserve"> 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3">
          <cell r="B223" t="str">
            <v>공사명 : CONTROL PANEL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H223" t="str">
            <v>NO.1-09-00</v>
          </cell>
        </row>
        <row r="224">
          <cell r="A224" t="e">
            <v>#REF!</v>
          </cell>
          <cell r="B224" t="str">
            <v>PANEL</v>
          </cell>
          <cell r="C224" t="str">
            <v>800Lx1200Hx250D</v>
          </cell>
          <cell r="D224" t="str">
            <v>SET</v>
          </cell>
          <cell r="E224">
            <v>1</v>
          </cell>
          <cell r="F224" t="str">
            <v xml:space="preserve"> </v>
          </cell>
        </row>
        <row r="225">
          <cell r="B225" t="str">
            <v>MAIN N.F.B</v>
          </cell>
          <cell r="C225" t="str">
            <v>3P 20A</v>
          </cell>
          <cell r="D225" t="str">
            <v>EA</v>
          </cell>
          <cell r="E225">
            <v>1</v>
          </cell>
          <cell r="F225" t="str">
            <v xml:space="preserve"> </v>
          </cell>
        </row>
        <row r="226">
          <cell r="A226" t="e">
            <v>#REF!</v>
          </cell>
          <cell r="B226" t="str">
            <v>N.F.B</v>
          </cell>
          <cell r="C226" t="str">
            <v>3P 30AF/10AT</v>
          </cell>
          <cell r="D226" t="str">
            <v>EA</v>
          </cell>
          <cell r="E226">
            <v>1</v>
          </cell>
          <cell r="F226" t="str">
            <v>1.5KW 1회로 이므로</v>
          </cell>
        </row>
        <row r="227">
          <cell r="A227" t="e">
            <v>#REF!</v>
          </cell>
          <cell r="B227" t="str">
            <v>N.F.B</v>
          </cell>
          <cell r="C227" t="str">
            <v>2P 5A</v>
          </cell>
          <cell r="D227" t="str">
            <v>EA</v>
          </cell>
          <cell r="E227">
            <v>10</v>
          </cell>
          <cell r="F227" t="str">
            <v>25W x 6회로, 40W x 2회로, 100W x 1회로, 190W x 1회로= 10회로이므로</v>
          </cell>
        </row>
        <row r="228">
          <cell r="A228" t="e">
            <v>#REF!</v>
          </cell>
          <cell r="B228" t="str">
            <v xml:space="preserve">N.F.B(MACHINE OP') </v>
          </cell>
          <cell r="C228" t="str">
            <v>2P 5A</v>
          </cell>
          <cell r="D228" t="str">
            <v>EA</v>
          </cell>
          <cell r="E228">
            <v>1</v>
          </cell>
          <cell r="F228" t="str">
            <v xml:space="preserve"> </v>
          </cell>
        </row>
        <row r="229">
          <cell r="B229" t="str">
            <v>MAGNETIC S/W</v>
          </cell>
          <cell r="C229" t="str">
            <v>SMO - 15</v>
          </cell>
          <cell r="D229" t="str">
            <v>EA</v>
          </cell>
          <cell r="E229">
            <v>2</v>
          </cell>
          <cell r="F229" t="str">
            <v>1회로 (1.5KW이하) x 2EA씩 (정.역회전)</v>
          </cell>
        </row>
        <row r="230">
          <cell r="A230" t="e">
            <v>#REF!</v>
          </cell>
          <cell r="B230" t="str">
            <v>전  선</v>
          </cell>
          <cell r="C230" t="str">
            <v>UL #24</v>
          </cell>
          <cell r="D230" t="str">
            <v>M</v>
          </cell>
          <cell r="E230">
            <v>10</v>
          </cell>
          <cell r="F230" t="str">
            <v xml:space="preserve"> </v>
          </cell>
        </row>
        <row r="231">
          <cell r="A231" t="e">
            <v>#REF!</v>
          </cell>
          <cell r="B231" t="str">
            <v>PILOT LAMP</v>
          </cell>
          <cell r="C231" t="str">
            <v xml:space="preserve"> </v>
          </cell>
          <cell r="D231" t="str">
            <v>EA</v>
          </cell>
          <cell r="E231">
            <v>2</v>
          </cell>
          <cell r="F231" t="str">
            <v>POWER용 1EA, OPERATION용 1EA</v>
          </cell>
        </row>
        <row r="232">
          <cell r="B232" t="str">
            <v>T.H</v>
          </cell>
          <cell r="D232" t="str">
            <v>EA</v>
          </cell>
          <cell r="E232">
            <v>1</v>
          </cell>
          <cell r="F232" t="str">
            <v>회로당 1EA씩 x 1회로</v>
          </cell>
        </row>
        <row r="233">
          <cell r="A233" t="e">
            <v>#REF!</v>
          </cell>
          <cell r="B233" t="str">
            <v>POWER RELAY</v>
          </cell>
          <cell r="C233" t="str">
            <v>4a4b</v>
          </cell>
          <cell r="D233" t="str">
            <v>EA</v>
          </cell>
          <cell r="E233">
            <v>20</v>
          </cell>
          <cell r="F233" t="str">
            <v>회로당 2EA씩 x 10회로</v>
          </cell>
        </row>
        <row r="234">
          <cell r="A234" t="e">
            <v>#REF!</v>
          </cell>
          <cell r="B234" t="str">
            <v>RELAY</v>
          </cell>
          <cell r="C234" t="str">
            <v>DC 24V 14PIN</v>
          </cell>
          <cell r="D234" t="str">
            <v>EA</v>
          </cell>
          <cell r="E234">
            <v>2</v>
          </cell>
          <cell r="F234" t="str">
            <v>회로당 2EA씩 x 1회로</v>
          </cell>
        </row>
        <row r="235">
          <cell r="A235" t="e">
            <v>#REF!</v>
          </cell>
          <cell r="B235" t="str">
            <v>RELAY SOCKET</v>
          </cell>
          <cell r="C235" t="str">
            <v>DC 24V 14PIN</v>
          </cell>
          <cell r="D235" t="str">
            <v>EA</v>
          </cell>
          <cell r="E235">
            <v>2</v>
          </cell>
          <cell r="F235" t="str">
            <v>회로당 2EA씩 x 1회로</v>
          </cell>
          <cell r="G235" t="str">
            <v xml:space="preserve"> </v>
          </cell>
        </row>
        <row r="236">
          <cell r="A236" t="e">
            <v>#REF!</v>
          </cell>
          <cell r="B236" t="str">
            <v>FUSE/SOCKET</v>
          </cell>
          <cell r="C236" t="str">
            <v xml:space="preserve"> </v>
          </cell>
          <cell r="D236" t="str">
            <v>EA</v>
          </cell>
          <cell r="E236">
            <v>3</v>
          </cell>
          <cell r="F236" t="str">
            <v>3상 이므로</v>
          </cell>
        </row>
        <row r="237">
          <cell r="A237" t="e">
            <v>#REF!</v>
          </cell>
          <cell r="B237" t="str">
            <v>TRANS</v>
          </cell>
          <cell r="C237" t="str">
            <v>250W 380/220,110,24V</v>
          </cell>
          <cell r="D237" t="str">
            <v>SET</v>
          </cell>
          <cell r="E237">
            <v>1</v>
          </cell>
        </row>
        <row r="238">
          <cell r="A238" t="e">
            <v>#REF!</v>
          </cell>
          <cell r="B238" t="str">
            <v>TERMINAL &amp; BLOCK</v>
          </cell>
          <cell r="C238" t="str">
            <v>20A</v>
          </cell>
          <cell r="D238" t="str">
            <v>EA</v>
          </cell>
          <cell r="E238">
            <v>44</v>
          </cell>
          <cell r="F238" t="str">
            <v>11CIR'x4EA=44EA (POWER)</v>
          </cell>
        </row>
        <row r="239">
          <cell r="A239" t="e">
            <v>#REF!</v>
          </cell>
          <cell r="B239" t="str">
            <v>TERMINAL &amp; BLOCK</v>
          </cell>
          <cell r="C239" t="str">
            <v>10A</v>
          </cell>
          <cell r="D239" t="str">
            <v>EA</v>
          </cell>
          <cell r="E239">
            <v>66</v>
          </cell>
          <cell r="F239" t="str">
            <v>11CIR'x6EA=66EA (OPERATION)</v>
          </cell>
        </row>
        <row r="240">
          <cell r="B240" t="str">
            <v>TERMINAL &amp; TUBE</v>
          </cell>
          <cell r="C240" t="str">
            <v>3.5sq</v>
          </cell>
          <cell r="D240" t="str">
            <v>SET</v>
          </cell>
          <cell r="E240">
            <v>88</v>
          </cell>
          <cell r="F240" t="str">
            <v xml:space="preserve"> </v>
          </cell>
        </row>
        <row r="241">
          <cell r="A241" t="e">
            <v>#REF!</v>
          </cell>
          <cell r="B241" t="str">
            <v>TERMINAL &amp; TUBE</v>
          </cell>
          <cell r="C241" t="str">
            <v>1.25sq</v>
          </cell>
          <cell r="D241" t="str">
            <v>SET</v>
          </cell>
          <cell r="E241">
            <v>132</v>
          </cell>
          <cell r="F241" t="str">
            <v xml:space="preserve"> </v>
          </cell>
        </row>
        <row r="242">
          <cell r="A242" t="e">
            <v>#REF!</v>
          </cell>
          <cell r="B242" t="str">
            <v>전   선</v>
          </cell>
          <cell r="C242" t="str">
            <v>IV 3.5sq</v>
          </cell>
          <cell r="D242" t="str">
            <v>M</v>
          </cell>
          <cell r="E242">
            <v>88</v>
          </cell>
          <cell r="F242" t="str">
            <v>회로당2M x (4가닥 x11회로)=88M</v>
          </cell>
        </row>
        <row r="243">
          <cell r="A243" t="e">
            <v>#REF!</v>
          </cell>
          <cell r="B243" t="str">
            <v>전   선</v>
          </cell>
          <cell r="C243" t="str">
            <v>IV 1.25sq</v>
          </cell>
          <cell r="D243" t="str">
            <v>M</v>
          </cell>
          <cell r="E243">
            <v>88</v>
          </cell>
          <cell r="F243" t="str">
            <v>회로당2M x (4가닥 x11회로)=88M</v>
          </cell>
          <cell r="H243" t="str">
            <v xml:space="preserve"> </v>
          </cell>
        </row>
        <row r="245">
          <cell r="A245" t="e">
            <v>#REF!</v>
          </cell>
          <cell r="B245" t="str">
            <v>공사명: CONTROL BOARD</v>
          </cell>
          <cell r="H245" t="str">
            <v>NO.1-10-00</v>
          </cell>
        </row>
        <row r="246">
          <cell r="A246" t="e">
            <v>#REF!</v>
          </cell>
          <cell r="B246" t="str">
            <v>CONTROL BOARD</v>
          </cell>
          <cell r="C246" t="str">
            <v>325x350x80</v>
          </cell>
          <cell r="D246" t="str">
            <v>SET</v>
          </cell>
          <cell r="E246">
            <v>1</v>
          </cell>
          <cell r="F246" t="str">
            <v>도면 참조</v>
          </cell>
        </row>
        <row r="247">
          <cell r="A247" t="e">
            <v>#REF!</v>
          </cell>
          <cell r="B247" t="str">
            <v>PILOT LAMP</v>
          </cell>
          <cell r="C247" t="str">
            <v>Ø16</v>
          </cell>
          <cell r="D247" t="str">
            <v>EA</v>
          </cell>
          <cell r="E247">
            <v>1</v>
          </cell>
          <cell r="F247" t="str">
            <v>도면 참조</v>
          </cell>
        </row>
        <row r="248">
          <cell r="A248" t="e">
            <v>#REF!</v>
          </cell>
          <cell r="B248" t="str">
            <v>KEY S/W</v>
          </cell>
          <cell r="C248" t="str">
            <v xml:space="preserve"> </v>
          </cell>
          <cell r="D248" t="str">
            <v>EA</v>
          </cell>
          <cell r="E248">
            <v>1</v>
          </cell>
          <cell r="F248" t="str">
            <v>도면 참조</v>
          </cell>
          <cell r="G248" t="str">
            <v xml:space="preserve"> </v>
          </cell>
        </row>
        <row r="249">
          <cell r="A249" t="e">
            <v>#REF!</v>
          </cell>
          <cell r="B249" t="str">
            <v>EMERGENCY S/W</v>
          </cell>
          <cell r="C249" t="str">
            <v>Ø25</v>
          </cell>
          <cell r="D249" t="str">
            <v>EA</v>
          </cell>
          <cell r="E249">
            <v>1</v>
          </cell>
          <cell r="F249" t="str">
            <v>도면 참조</v>
          </cell>
        </row>
        <row r="250">
          <cell r="A250" t="e">
            <v>#REF!</v>
          </cell>
          <cell r="B250" t="str">
            <v>선 택 S/W</v>
          </cell>
          <cell r="C250" t="str">
            <v xml:space="preserve">Ø16 </v>
          </cell>
          <cell r="D250" t="str">
            <v>EA</v>
          </cell>
          <cell r="E250">
            <v>11</v>
          </cell>
          <cell r="F250" t="str">
            <v>도면 참조</v>
          </cell>
        </row>
        <row r="251">
          <cell r="A251" t="e">
            <v>#REF!</v>
          </cell>
          <cell r="B251" t="str">
            <v>PUSH BUTTON S/W</v>
          </cell>
          <cell r="C251" t="str">
            <v xml:space="preserve">Ø16 </v>
          </cell>
          <cell r="D251" t="str">
            <v>EA</v>
          </cell>
          <cell r="E251">
            <v>33</v>
          </cell>
          <cell r="F251" t="str">
            <v>11회로 x 3EA = 33EA</v>
          </cell>
        </row>
        <row r="252">
          <cell r="A252" t="e">
            <v>#REF!</v>
          </cell>
          <cell r="B252" t="str">
            <v>TERMINAL BLOCK</v>
          </cell>
          <cell r="C252" t="str">
            <v>20A</v>
          </cell>
          <cell r="D252" t="str">
            <v>EA</v>
          </cell>
          <cell r="E252">
            <v>33</v>
          </cell>
          <cell r="F252" t="str">
            <v>11회로 x3EA = 33EA</v>
          </cell>
        </row>
        <row r="253">
          <cell r="A253" t="e">
            <v>#REF!</v>
          </cell>
          <cell r="B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</row>
        <row r="254">
          <cell r="A254" t="e">
            <v>#REF!</v>
          </cell>
          <cell r="B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  <cell r="G262" t="str">
            <v xml:space="preserve"> </v>
          </cell>
          <cell r="H262" t="str">
            <v xml:space="preserve"> </v>
          </cell>
        </row>
        <row r="263">
          <cell r="A263" t="e">
            <v>#REF!</v>
          </cell>
          <cell r="B263" t="str">
            <v xml:space="preserve"> </v>
          </cell>
          <cell r="C263" t="str">
            <v xml:space="preserve"> </v>
          </cell>
          <cell r="D263" t="str">
            <v xml:space="preserve"> </v>
          </cell>
          <cell r="E263" t="str">
            <v xml:space="preserve"> </v>
          </cell>
          <cell r="F263" t="str">
            <v xml:space="preserve"> 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  <cell r="B267" t="str">
            <v>공사명 : MACHINE PART (1.5KW x 4P用: WINCH TYPE)</v>
          </cell>
          <cell r="H267" t="str">
            <v>일위대가-1</v>
          </cell>
        </row>
        <row r="268">
          <cell r="A268" t="e">
            <v>#REF!</v>
          </cell>
          <cell r="B268" t="str">
            <v>MOTOR</v>
          </cell>
          <cell r="C268" t="str">
            <v>1.5KW x 4P</v>
          </cell>
          <cell r="D268" t="str">
            <v>대</v>
          </cell>
          <cell r="E268">
            <v>1</v>
          </cell>
          <cell r="F268" t="str">
            <v xml:space="preserve"> </v>
          </cell>
        </row>
        <row r="269">
          <cell r="A269" t="e">
            <v>#REF!</v>
          </cell>
          <cell r="B269" t="str">
            <v>DISK BRAKE</v>
          </cell>
          <cell r="C269" t="str">
            <v>1.5KW x 4P用</v>
          </cell>
          <cell r="D269" t="str">
            <v>대</v>
          </cell>
          <cell r="E269">
            <v>1</v>
          </cell>
          <cell r="F269" t="str">
            <v xml:space="preserve"> </v>
          </cell>
        </row>
        <row r="270">
          <cell r="A270" t="e">
            <v>#REF!</v>
          </cell>
          <cell r="B270" t="str">
            <v>BOLT,NUT,W/S,S/W</v>
          </cell>
          <cell r="C270" t="str">
            <v>M12 x 40L</v>
          </cell>
          <cell r="D270" t="str">
            <v>SET</v>
          </cell>
          <cell r="E270">
            <v>4</v>
          </cell>
          <cell r="F270" t="str">
            <v>MOTOR 고정용</v>
          </cell>
        </row>
        <row r="271">
          <cell r="A271" t="e">
            <v>#REF!</v>
          </cell>
          <cell r="B271" t="str">
            <v>MOTOR DIE</v>
          </cell>
          <cell r="C271" t="str">
            <v>1.5KW x 4P用</v>
          </cell>
          <cell r="D271" t="str">
            <v>SET</v>
          </cell>
          <cell r="E271">
            <v>1</v>
          </cell>
          <cell r="F271" t="str">
            <v>MOTOR 고정용</v>
          </cell>
        </row>
        <row r="272">
          <cell r="A272" t="e">
            <v>#REF!</v>
          </cell>
          <cell r="B272" t="str">
            <v>STUD BOLT</v>
          </cell>
          <cell r="C272" t="str">
            <v>M16 x 200L</v>
          </cell>
          <cell r="D272" t="str">
            <v>SET</v>
          </cell>
          <cell r="E272">
            <v>4</v>
          </cell>
          <cell r="F272" t="str">
            <v>MOTOR 출력축과 WORM REDUCER 입력축과의 거리조절용</v>
          </cell>
        </row>
        <row r="273">
          <cell r="A273" t="e">
            <v>#REF!</v>
          </cell>
          <cell r="B273" t="str">
            <v>NUT</v>
          </cell>
          <cell r="C273" t="str">
            <v>M16</v>
          </cell>
          <cell r="D273" t="str">
            <v>EA</v>
          </cell>
          <cell r="E273">
            <v>16</v>
          </cell>
          <cell r="F273" t="str">
            <v>STUD BOLT 1EA당 4EA씩으므로 4EAx4EA= 16EA</v>
          </cell>
        </row>
        <row r="274">
          <cell r="A274" t="e">
            <v>#REF!</v>
          </cell>
          <cell r="B274" t="str">
            <v xml:space="preserve">V-PULLEY </v>
          </cell>
          <cell r="C274" t="str">
            <v>B형 x 2열 x 3"</v>
          </cell>
          <cell r="D274" t="str">
            <v>EA</v>
          </cell>
          <cell r="E274">
            <v>1</v>
          </cell>
          <cell r="F274" t="str">
            <v>MOTOR 출력용</v>
          </cell>
        </row>
        <row r="275">
          <cell r="A275" t="e">
            <v>#REF!</v>
          </cell>
          <cell r="B275" t="str">
            <v xml:space="preserve">V-PULLEY </v>
          </cell>
          <cell r="C275" t="str">
            <v>B형 x 2열 x 8"</v>
          </cell>
          <cell r="D275" t="str">
            <v>EA</v>
          </cell>
          <cell r="E275">
            <v>1</v>
          </cell>
          <cell r="F275" t="str">
            <v>WORM REDUCER 입력축용</v>
          </cell>
        </row>
        <row r="276">
          <cell r="A276" t="e">
            <v>#REF!</v>
          </cell>
          <cell r="B276" t="str">
            <v>V-BELT</v>
          </cell>
          <cell r="C276" t="str">
            <v>B형 x 42"</v>
          </cell>
          <cell r="D276" t="str">
            <v>EA</v>
          </cell>
          <cell r="E276">
            <v>2</v>
          </cell>
          <cell r="F276" t="str">
            <v>V-PULLEY가 2열</v>
          </cell>
        </row>
        <row r="277">
          <cell r="A277" t="e">
            <v>#REF!</v>
          </cell>
          <cell r="B277" t="str">
            <v>WORM REDUCER</v>
          </cell>
          <cell r="C277" t="str">
            <v>1.5KW x 4P用</v>
          </cell>
          <cell r="D277" t="str">
            <v>대</v>
          </cell>
          <cell r="E277">
            <v>1</v>
          </cell>
          <cell r="F277" t="str">
            <v xml:space="preserve"> </v>
          </cell>
        </row>
        <row r="278">
          <cell r="A278" t="e">
            <v>#REF!</v>
          </cell>
          <cell r="B278" t="str">
            <v>BOLT,NUT,W/S,S/W</v>
          </cell>
          <cell r="C278" t="str">
            <v>M16 x 60L</v>
          </cell>
          <cell r="D278" t="str">
            <v>SET</v>
          </cell>
          <cell r="E278">
            <v>2</v>
          </cell>
          <cell r="F278" t="str">
            <v>WORM REDUCER 고정용</v>
          </cell>
        </row>
        <row r="279">
          <cell r="A279" t="e">
            <v>#REF!</v>
          </cell>
          <cell r="B279" t="str">
            <v>BEARING</v>
          </cell>
          <cell r="C279" t="str">
            <v>UCP #207</v>
          </cell>
          <cell r="D279" t="str">
            <v>EA</v>
          </cell>
          <cell r="E279">
            <v>1</v>
          </cell>
          <cell r="F279" t="str">
            <v xml:space="preserve"> </v>
          </cell>
        </row>
        <row r="280">
          <cell r="A280" t="e">
            <v>#REF!</v>
          </cell>
          <cell r="B280" t="str">
            <v>BEARING DIE</v>
          </cell>
          <cell r="C280" t="str">
            <v>UCP #207用</v>
          </cell>
          <cell r="D280" t="str">
            <v>EA</v>
          </cell>
          <cell r="E280">
            <v>1</v>
          </cell>
          <cell r="F280" t="str">
            <v xml:space="preserve"> </v>
          </cell>
        </row>
        <row r="281">
          <cell r="A281" t="e">
            <v>#REF!</v>
          </cell>
          <cell r="B281" t="str">
            <v>BOLT,NUT,W/S,S/W</v>
          </cell>
          <cell r="C281" t="str">
            <v>M16 x 60L</v>
          </cell>
          <cell r="D281" t="str">
            <v>SET</v>
          </cell>
          <cell r="E281">
            <v>2</v>
          </cell>
          <cell r="F281" t="str">
            <v>BEARING DIE 고정용</v>
          </cell>
        </row>
        <row r="282">
          <cell r="A282" t="e">
            <v>#REF!</v>
          </cell>
          <cell r="B282" t="str">
            <v>CHAIN SPROCKET</v>
          </cell>
          <cell r="C282" t="str">
            <v>DS #35 x 12t</v>
          </cell>
          <cell r="D282" t="str">
            <v>SET</v>
          </cell>
          <cell r="E282">
            <v>1</v>
          </cell>
          <cell r="F282" t="str">
            <v>LIMIT 제어동력 전달용 (CAM LINIT S/W 입력축)</v>
          </cell>
        </row>
        <row r="283">
          <cell r="A283" t="e">
            <v>#REF!</v>
          </cell>
          <cell r="B283" t="str">
            <v>CHAIN SPROCKET</v>
          </cell>
          <cell r="C283" t="str">
            <v>DS #35 x 27t</v>
          </cell>
          <cell r="D283" t="str">
            <v>SET</v>
          </cell>
          <cell r="E283">
            <v>1</v>
          </cell>
          <cell r="F283" t="str">
            <v>LIMIT 제어동력 전달용 (WORM REDUCER 출력축 끝단)</v>
          </cell>
        </row>
        <row r="284">
          <cell r="A284" t="e">
            <v>#REF!</v>
          </cell>
          <cell r="B284" t="str">
            <v xml:space="preserve">CHAIN </v>
          </cell>
          <cell r="C284" t="str">
            <v xml:space="preserve">DS #35 </v>
          </cell>
          <cell r="D284" t="str">
            <v>SET</v>
          </cell>
          <cell r="E284">
            <v>1</v>
          </cell>
          <cell r="F284" t="str">
            <v>LIMIT 제어동력</v>
          </cell>
        </row>
        <row r="285">
          <cell r="A285" t="e">
            <v>#REF!</v>
          </cell>
          <cell r="B285" t="str">
            <v>CHAIN OFFSET LINK</v>
          </cell>
          <cell r="C285" t="str">
            <v xml:space="preserve">DS #35用 </v>
          </cell>
          <cell r="D285" t="str">
            <v>EA</v>
          </cell>
          <cell r="E285">
            <v>1</v>
          </cell>
          <cell r="F285" t="str">
            <v>CHAIN 연결용</v>
          </cell>
        </row>
        <row r="286">
          <cell r="A286" t="e">
            <v>#REF!</v>
          </cell>
          <cell r="B286" t="str">
            <v>CAM LIMIT S/W</v>
          </cell>
          <cell r="C286" t="str">
            <v>SCREW TYPE</v>
          </cell>
          <cell r="D286" t="str">
            <v>SET</v>
          </cell>
          <cell r="E286">
            <v>1</v>
          </cell>
          <cell r="F286" t="str">
            <v>LIMIT 제어동력</v>
          </cell>
        </row>
        <row r="287">
          <cell r="A287" t="e">
            <v>#REF!</v>
          </cell>
          <cell r="B287" t="str">
            <v>LIMIT S/W DIE</v>
          </cell>
          <cell r="C287" t="str">
            <v xml:space="preserve"> </v>
          </cell>
          <cell r="D287" t="str">
            <v>SET</v>
          </cell>
          <cell r="E287">
            <v>1</v>
          </cell>
          <cell r="F287" t="str">
            <v xml:space="preserve"> </v>
          </cell>
        </row>
        <row r="288">
          <cell r="A288" t="e">
            <v>#REF!</v>
          </cell>
          <cell r="B288" t="str">
            <v>BOLT,NUT,W/S,S/W</v>
          </cell>
          <cell r="C288" t="str">
            <v>M6 x 30L</v>
          </cell>
          <cell r="D288" t="str">
            <v>SET</v>
          </cell>
          <cell r="E288">
            <v>2</v>
          </cell>
          <cell r="F288" t="str">
            <v>CAM LIMITS S/W 고정용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1999.8최종"/>
      <sheetName val="수량"/>
      <sheetName val="중량"/>
      <sheetName val="인건비"/>
      <sheetName val="단가대비표"/>
      <sheetName val="공내역서"/>
      <sheetName val="견적대비표"/>
      <sheetName val="타동명"/>
      <sheetName val="타진명-갑지"/>
      <sheetName val="타진명-2"/>
      <sheetName val="타영시스템"/>
      <sheetName val="수량산출"/>
      <sheetName val="건축일위"/>
      <sheetName val="그라우팅일위"/>
      <sheetName val="노임단가"/>
      <sheetName val="수목단가"/>
      <sheetName val="시설수량표"/>
      <sheetName val="식재수량표"/>
      <sheetName val="일위목록"/>
      <sheetName val="갑지"/>
      <sheetName val="철거산출근거"/>
      <sheetName val="전기"/>
      <sheetName val="수량산출(음암)"/>
      <sheetName val="단가 및 재료비"/>
      <sheetName val="단가산출2"/>
      <sheetName val="일위대가"/>
      <sheetName val="00노임기준"/>
      <sheetName val="N賃率-職"/>
      <sheetName val="I一般比"/>
      <sheetName val="기본일위"/>
      <sheetName val="자재단가"/>
      <sheetName val="94"/>
      <sheetName val="Sheet1"/>
      <sheetName val="#REF"/>
      <sheetName val="신우"/>
      <sheetName val="소비자가"/>
      <sheetName val="건축"/>
      <sheetName val="제잡비"/>
      <sheetName val="데이타"/>
      <sheetName val="토사(PE)"/>
      <sheetName val="기계경비산출기준"/>
      <sheetName val="원가계산서"/>
      <sheetName val="총 원가계산"/>
      <sheetName val="공사개요"/>
      <sheetName val="현장관리비"/>
      <sheetName val="단가표"/>
      <sheetName val="집계표"/>
      <sheetName val="TEL"/>
      <sheetName val="건축내역"/>
      <sheetName val="개산공사비"/>
      <sheetName val="부대내역"/>
      <sheetName val="내역서"/>
      <sheetName val="안전장치"/>
      <sheetName val="정공공사"/>
      <sheetName val="간이(갑)"/>
      <sheetName val="자료"/>
      <sheetName val="간선"/>
      <sheetName val="전압"/>
      <sheetName val="조도"/>
      <sheetName val="동력"/>
      <sheetName val="Sheet14"/>
      <sheetName val="건축명"/>
      <sheetName val="기계명"/>
      <sheetName val="전기명"/>
      <sheetName val="토목명"/>
      <sheetName val="1안"/>
      <sheetName val="단가"/>
      <sheetName val="6호기"/>
      <sheetName val="금액내역서"/>
      <sheetName val="일(4)"/>
      <sheetName val="재료비"/>
      <sheetName val="식재인부"/>
      <sheetName val="공량서"/>
      <sheetName val="내역서1-2"/>
      <sheetName val="Sheet13"/>
      <sheetName val="기초자료입력"/>
      <sheetName val="성북내역서(종합)"/>
      <sheetName val="노임"/>
      <sheetName val="예총"/>
      <sheetName val="강교(Sub)"/>
      <sheetName val="내역서 제출"/>
      <sheetName val="48단가"/>
      <sheetName val="단가산출"/>
      <sheetName val="예산내역서(총괄)"/>
      <sheetName val="예산내역서"/>
      <sheetName val="공제대산출"/>
      <sheetName val="운반공사,공구손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1999.8최종"/>
      <sheetName val="수량"/>
      <sheetName val="중량"/>
      <sheetName val="인건비"/>
      <sheetName val="단가대비표"/>
      <sheetName val="공내역서"/>
      <sheetName val="견적대비표"/>
      <sheetName val="타동명"/>
      <sheetName val="타진명-갑지"/>
      <sheetName val="타진명-2"/>
      <sheetName val="타영시스템"/>
      <sheetName val="건축일위"/>
      <sheetName val="그라우팅일위"/>
      <sheetName val="수량산출"/>
      <sheetName val="수량산출(음암)"/>
      <sheetName val="갑지"/>
      <sheetName val="노임단가"/>
      <sheetName val="수목단가"/>
      <sheetName val="시설수량표"/>
      <sheetName val="식재수량표"/>
      <sheetName val="일위목록"/>
      <sheetName val="철거산출근거"/>
      <sheetName val="전기"/>
      <sheetName val="공사개요"/>
      <sheetName val="현장관리비"/>
      <sheetName val="N賃率-職"/>
      <sheetName val="단가 및 재료비"/>
      <sheetName val="단가산출2"/>
      <sheetName val="일위대가"/>
      <sheetName val="00노임기준"/>
      <sheetName val="기본일위"/>
      <sheetName val="I一般比"/>
      <sheetName val="94"/>
      <sheetName val="Sheet1"/>
      <sheetName val="#REF"/>
      <sheetName val="신우"/>
      <sheetName val="데이타"/>
      <sheetName val="자재단가"/>
      <sheetName val="건축"/>
      <sheetName val="소비자가"/>
      <sheetName val="제잡비"/>
      <sheetName val="기계경비산출기준"/>
      <sheetName val="토사(PE)"/>
      <sheetName val="총 원가계산"/>
      <sheetName val="원가계산서"/>
      <sheetName val="단가표"/>
      <sheetName val="집계표"/>
      <sheetName val="TEL"/>
      <sheetName val="개산공사비"/>
      <sheetName val="건축내역"/>
      <sheetName val="부대내역"/>
      <sheetName val="안전장치"/>
      <sheetName val="내역서"/>
      <sheetName val="1안"/>
      <sheetName val="단가"/>
      <sheetName val="6호기"/>
      <sheetName val="정공공사"/>
      <sheetName val="간이(갑)"/>
      <sheetName val="자료"/>
      <sheetName val="간선"/>
      <sheetName val="전압"/>
      <sheetName val="조도"/>
      <sheetName val="동력"/>
      <sheetName val="Sheet14"/>
      <sheetName val="건축명"/>
      <sheetName val="기계명"/>
      <sheetName val="전기명"/>
      <sheetName val="토목명"/>
      <sheetName val="Sheet13"/>
      <sheetName val="금액내역서"/>
      <sheetName val="일(4)"/>
      <sheetName val="재료비"/>
      <sheetName val="식재인부"/>
      <sheetName val="공량서"/>
      <sheetName val="내역서1-2"/>
      <sheetName val="기초자료입력"/>
      <sheetName val="예총"/>
      <sheetName val="강교(Sub)"/>
      <sheetName val="내역서 제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"/>
      <sheetName val="1안"/>
      <sheetName val="2안"/>
      <sheetName val="3안"/>
      <sheetName val="원가"/>
      <sheetName val="수량산출"/>
      <sheetName val="일위대가"/>
      <sheetName val="일위대가(4층원격)"/>
      <sheetName val="일위대가목록"/>
      <sheetName val="일위목록"/>
      <sheetName val="노임단가"/>
      <sheetName val="일위_파일"/>
      <sheetName val="내역서"/>
      <sheetName val="2F 회의실견적(5_14 일대)"/>
      <sheetName val="N賃率-職"/>
      <sheetName val="단가산출"/>
      <sheetName val="단가조사"/>
      <sheetName val="통장출금액"/>
      <sheetName val="설계명세서(선로)"/>
      <sheetName val="내역서1999.8최종"/>
      <sheetName val="Macro1"/>
      <sheetName val="내역서2안"/>
      <sheetName val="대가목록"/>
      <sheetName val="I一般比"/>
      <sheetName val="토량1-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원가 (2)"/>
      <sheetName val="원가"/>
      <sheetName val="재집"/>
      <sheetName val="직재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가설대가"/>
      <sheetName val="토공대가"/>
      <sheetName val="구조대가"/>
      <sheetName val="포설대가1"/>
      <sheetName val="부대대가"/>
      <sheetName val="제직재"/>
      <sheetName val="일위대가목록"/>
      <sheetName val="일위대가"/>
      <sheetName val="C-직노1"/>
      <sheetName val="D-경비1"/>
      <sheetName val="일위대가 집계표"/>
      <sheetName val="실행내역"/>
      <sheetName val="직노"/>
      <sheetName val="6PILE  (돌출)"/>
      <sheetName val="N賃率_職"/>
      <sheetName val="건축내역"/>
      <sheetName val="J直材4"/>
      <sheetName val="70%"/>
      <sheetName val="전선 및 전선관"/>
      <sheetName val="ilch"/>
      <sheetName val="DATE"/>
      <sheetName val="중기사용료"/>
      <sheetName val="대,유,램"/>
      <sheetName val="명세서"/>
      <sheetName val="2공구산출내역"/>
      <sheetName val="터파기및재료"/>
      <sheetName val="Sheet1"/>
      <sheetName val="I一般比"/>
      <sheetName val="패널"/>
      <sheetName val="단가산출목록표"/>
      <sheetName val="일위목록"/>
      <sheetName val="국별인원"/>
      <sheetName val="1안"/>
      <sheetName val="입찰안"/>
      <sheetName val="인건비(VOICE)"/>
      <sheetName val="동원인원"/>
      <sheetName val="내역서1999.8최종"/>
      <sheetName val="1차 내역서"/>
      <sheetName val="용산1(해보)"/>
      <sheetName val="일위대가(4층원격)"/>
      <sheetName val="설계내역서"/>
      <sheetName val="정산"/>
      <sheetName val="쌍송교"/>
      <sheetName val="수지예산"/>
      <sheetName val="시설물기초"/>
      <sheetName val="1000 DB구축 부표"/>
      <sheetName val="제-노임"/>
      <sheetName val="설직재-1"/>
      <sheetName val="수량산출"/>
      <sheetName val="제경집계"/>
      <sheetName val="추가대화"/>
      <sheetName val="AV시스템"/>
      <sheetName val="위치조서"/>
      <sheetName val="#REF"/>
      <sheetName val="내역서"/>
      <sheetName val="단가산출"/>
      <sheetName val="산출목록표"/>
      <sheetName val="20관리비율"/>
      <sheetName val="참조자료"/>
      <sheetName val="일위대가표(유단가)"/>
      <sheetName val="별첨-기계경비 산출목록"/>
      <sheetName val="기자재비"/>
      <sheetName val="노임단가표"/>
      <sheetName val="자재단가표"/>
      <sheetName val="표지1"/>
      <sheetName val="조명시설"/>
      <sheetName val="내역서2안"/>
      <sheetName val="CAUDIT"/>
      <sheetName val="중기사용료산출근거"/>
      <sheetName val="단가 및 재료비"/>
      <sheetName val="대목"/>
      <sheetName val="단가산출목록"/>
      <sheetName val="실적공사비단가"/>
      <sheetName val="대가"/>
      <sheetName val="노임"/>
      <sheetName val="10.공통-노임단가"/>
      <sheetName val="Sheet3"/>
      <sheetName val="DATA"/>
      <sheetName val="데이타"/>
      <sheetName val="옥외 전력간선공사"/>
      <sheetName val="CT "/>
      <sheetName val="전기외주내역"/>
      <sheetName val="SAMPLE"/>
      <sheetName val="원가_(2)"/>
      <sheetName val="6PILE__(돌출)"/>
      <sheetName val="일위대가_집계표"/>
      <sheetName val="전선_및_전선관"/>
      <sheetName val="1000_DB구축_부표"/>
      <sheetName val="설계명세서"/>
      <sheetName val="유림골조"/>
      <sheetName val="건물"/>
      <sheetName val="원가계산서"/>
      <sheetName val="갑지"/>
      <sheetName val="집계표"/>
      <sheetName val="공정량산출내역서 "/>
      <sheetName val="단가조사"/>
      <sheetName val="시설장비부하계산서"/>
      <sheetName val="GISDB_단가산출목록"/>
      <sheetName val="GISDB_단가산출표"/>
      <sheetName val="금액내역서"/>
      <sheetName val="전기"/>
      <sheetName val="단가 "/>
      <sheetName val="일위대가 (PM)"/>
      <sheetName val="9509"/>
      <sheetName val="가로등내역서"/>
      <sheetName val="전국현황"/>
      <sheetName val="내역"/>
      <sheetName val="일위(PN)"/>
      <sheetName val="일위대가(출입)"/>
      <sheetName val="기본일위"/>
      <sheetName val="인건비"/>
      <sheetName val="5흙막이"/>
      <sheetName val="견적서"/>
      <sheetName val="노임이"/>
      <sheetName val="8.PILE  (돌출)"/>
      <sheetName val="일위대가표(교체)"/>
      <sheetName val="CATV"/>
      <sheetName val="공종단가"/>
      <sheetName val="기준FACTOR"/>
      <sheetName val="2분기평가"/>
      <sheetName val="DWG-CAB-I"/>
      <sheetName val="재료"/>
      <sheetName val="설치자재"/>
      <sheetName val="램머"/>
      <sheetName val="기계경비(시간당)"/>
      <sheetName val="2-3.공사비내역서"/>
      <sheetName val="4-2. 기계경비산출"/>
      <sheetName val="7.노무비 근거"/>
      <sheetName val="3-2.일위대가"/>
      <sheetName val="3련 BOX"/>
      <sheetName val="2000시행총괄"/>
      <sheetName val="산출"/>
      <sheetName val="노임단가"/>
      <sheetName val="자재단가"/>
      <sheetName val="증감대비"/>
      <sheetName val="일용노임단가2001상"/>
      <sheetName val="단"/>
      <sheetName val="자료"/>
      <sheetName val="을"/>
      <sheetName val="물량산출(지점)"/>
      <sheetName val="골조시행"/>
      <sheetName val="전력"/>
      <sheetName val="특수선일위대가"/>
      <sheetName val="산출기초"/>
      <sheetName val="동원(3)"/>
      <sheetName val="노무비단가"/>
      <sheetName val="내역1"/>
      <sheetName val="화해(함평)"/>
      <sheetName val="화해(장성)"/>
      <sheetName val="시설물일위"/>
      <sheetName val="수량산출1"/>
      <sheetName val="Baby일위대가"/>
      <sheetName val="불법주정차"/>
      <sheetName val="Sheet4"/>
      <sheetName val="단가기준"/>
      <sheetName val="현장경비"/>
      <sheetName val="AL공사(원)"/>
      <sheetName val="공문"/>
      <sheetName val="횡 연장"/>
      <sheetName val="날개벽"/>
      <sheetName val="암거단위"/>
      <sheetName val="Sheet13"/>
      <sheetName val="Customer Databas"/>
      <sheetName val="INPUT"/>
      <sheetName val="구리토평1전기"/>
      <sheetName val="전체"/>
      <sheetName val="일위대가(가설)"/>
      <sheetName val="현장관리비"/>
      <sheetName val="프랜트면허"/>
      <sheetName val="TOTAL"/>
      <sheetName val="식재인부"/>
      <sheetName val="도급FORM"/>
      <sheetName val="식재일위대가"/>
      <sheetName val="6호기"/>
      <sheetName val="10월"/>
      <sheetName val="대비"/>
      <sheetName val="기초목"/>
      <sheetName val="2.대외공문"/>
      <sheetName val="일위대가(건축)"/>
      <sheetName val="갑지(추정)"/>
      <sheetName val="단중표"/>
      <sheetName val="기본설계기준"/>
      <sheetName val="품셈총괄표"/>
      <sheetName val="토목주소"/>
      <sheetName val="소방"/>
      <sheetName val="정부노임단가"/>
      <sheetName val="대"/>
      <sheetName val="2-1. 경관조명 내역총괄표"/>
      <sheetName val="wall"/>
      <sheetName val="9811"/>
      <sheetName val="단가산출서"/>
      <sheetName val="경율산정.XLS"/>
      <sheetName val="단가산출서_토목"/>
      <sheetName val="WORK"/>
      <sheetName val="길어깨(현황)"/>
      <sheetName val="일위_파일"/>
      <sheetName val="공사비"/>
      <sheetName val="도로정위치부표"/>
      <sheetName val="도로조사부표"/>
      <sheetName val="예정공정표 (2)"/>
      <sheetName val="적용기준표(98년상반기)"/>
      <sheetName val="5-1.설계명세서"/>
      <sheetName val="공사계획서"/>
      <sheetName val="산근"/>
      <sheetName val="깨기"/>
      <sheetName val="노임단가(전기·통신)"/>
      <sheetName val="설계"/>
      <sheetName val="부하계산서"/>
      <sheetName val="ABUT수량-A1"/>
      <sheetName val="단가조사서"/>
      <sheetName val="ELECTRIC"/>
      <sheetName val="차액보증"/>
      <sheetName val="PANEL가격"/>
      <sheetName val="노무비"/>
      <sheetName val="96작생능"/>
      <sheetName val="환율"/>
      <sheetName val="2.냉난방설비공사"/>
      <sheetName val="7.자동제어공사"/>
      <sheetName val="동수"/>
      <sheetName val="실행철강하도"/>
      <sheetName val="급수 (LPM)"/>
      <sheetName val="CTEMCOST"/>
      <sheetName val="일위"/>
      <sheetName val="전차선로 물량표"/>
      <sheetName val="한강운반비"/>
      <sheetName val="자재"/>
      <sheetName val="파일의이용"/>
      <sheetName val="COST"/>
      <sheetName val="시중노임(공사)"/>
      <sheetName val="설비(제출)"/>
      <sheetName val="공사비예산서_토목분_"/>
      <sheetName val="TRE TABLE"/>
      <sheetName val="생산량"/>
      <sheetName val="판매가격(정리)"/>
      <sheetName val="주문"/>
      <sheetName val="실행내역서"/>
      <sheetName val="COVER"/>
      <sheetName val="덤프"/>
      <sheetName val="석재다짐"/>
      <sheetName val="소운반"/>
      <sheetName val="아스콘"/>
      <sheetName val="장비"/>
      <sheetName val="2000년1차"/>
      <sheetName val="기초자료입력"/>
      <sheetName val="6. 직접경비"/>
      <sheetName val="설계서"/>
      <sheetName val="Mc1"/>
      <sheetName val="인원계획-미화"/>
      <sheetName val="익산"/>
      <sheetName val="Sheet14"/>
      <sheetName val="이토변실(A3-LINE)"/>
      <sheetName val="BEND LOSS"/>
      <sheetName val="설계서식"/>
      <sheetName val="수량산출2"/>
      <sheetName val="단가대비"/>
      <sheetName val="출력은 금물"/>
      <sheetName val="총 원가계산"/>
      <sheetName val="물량"/>
      <sheetName val="도급예산내역서총괄표"/>
      <sheetName val="설계산출기초"/>
      <sheetName val="건축일위"/>
      <sheetName val="그라우팅일위"/>
      <sheetName val="공사개요"/>
      <sheetName val="적현로"/>
      <sheetName val="기본사항"/>
      <sheetName val="내역5"/>
      <sheetName val="대가단최종"/>
      <sheetName val="전기일위목록"/>
      <sheetName val="동력기별"/>
      <sheetName val="BOX전기내역"/>
      <sheetName val="물량표"/>
      <sheetName val="EXPENSE"/>
      <sheetName val="공사내역"/>
      <sheetName val="일용직내역"/>
      <sheetName val="Sheet5"/>
      <sheetName val="기본입력"/>
      <sheetName val=" 갑  지 "/>
      <sheetName val="돈암사업"/>
      <sheetName val="OPGW기별"/>
      <sheetName val="수목표준대가"/>
      <sheetName val="표지"/>
      <sheetName val="설비원가"/>
      <sheetName val="원가_(2)1"/>
      <sheetName val="일위대가_집계표1"/>
      <sheetName val="6PILE__(돌출)1"/>
      <sheetName val="전선_및_전선관1"/>
      <sheetName val="1차_내역서"/>
      <sheetName val="별첨-기계경비_산출목록"/>
      <sheetName val="내역서1999_8최종"/>
      <sheetName val="10_공통-노임단가"/>
      <sheetName val="1000_DB구축_부표1"/>
      <sheetName val="단가_및_재료비"/>
      <sheetName val="옥외_전력간선공사"/>
      <sheetName val="CT_"/>
      <sheetName val="단가표"/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95"/>
      <sheetName val="간노비"/>
      <sheetName val="간노비95"/>
      <sheetName val="철거산출근거"/>
      <sheetName val="Y-WORK"/>
      <sheetName val="물량내역"/>
      <sheetName val="데리네이타현황"/>
      <sheetName val="예산내역"/>
      <sheetName val="총괄수지표"/>
      <sheetName val="설계내역2"/>
      <sheetName val="내역전기"/>
      <sheetName val="중기목록표"/>
      <sheetName val="중기일위대가"/>
      <sheetName val="기성2"/>
      <sheetName val="총체보활공정표"/>
      <sheetName val="A1"/>
      <sheetName val="회사정보"/>
      <sheetName val="BS"/>
      <sheetName val="단위단가"/>
      <sheetName val="도근좌표"/>
      <sheetName val="ITEM"/>
      <sheetName val="7.수지"/>
      <sheetName val="납부서"/>
      <sheetName val="cp-e1"/>
      <sheetName val="공예율"/>
      <sheetName val="기준표"/>
      <sheetName val="현황"/>
      <sheetName val="프린터현황"/>
      <sheetName val="품셈적용 자료"/>
      <sheetName val="#3E1_GCR"/>
      <sheetName val="설계예산서"/>
      <sheetName val="시중노임"/>
      <sheetName val="기계경비총괄표"/>
      <sheetName val="일위대가_현장"/>
      <sheetName val="HW"/>
      <sheetName val="범용도입(1차)"/>
      <sheetName val="SW"/>
      <sheetName val="을지"/>
      <sheetName val="대가목록"/>
      <sheetName val="공량산출서"/>
      <sheetName val="S&amp;R"/>
      <sheetName val="A"/>
      <sheetName val="DATA 입력란"/>
      <sheetName val="1. 설계조건 2.단면가정 3. 하중계산"/>
      <sheetName val="sw1"/>
      <sheetName val="자재단가비교표"/>
      <sheetName val="일위목차"/>
      <sheetName val="SORCE1"/>
      <sheetName val="3"/>
      <sheetName val="관급총괄"/>
      <sheetName val="data spec"/>
      <sheetName val="단가및재료비"/>
      <sheetName val="여과지동"/>
      <sheetName val="기초자료"/>
      <sheetName val="기초일위"/>
      <sheetName val="시설일위"/>
      <sheetName val="조명일위"/>
      <sheetName val="관급"/>
      <sheetName val="※참고자료※"/>
      <sheetName val="공정량산출내역서_"/>
      <sheetName val="단가_"/>
      <sheetName val="일위대가_(PM)"/>
      <sheetName val="예정공정표_(2)"/>
      <sheetName val="8_PILE__(돌출)"/>
      <sheetName val="물량master"/>
      <sheetName val="맨홀수량산출(1.0×1.0×1.0)"/>
      <sheetName val="5사남"/>
      <sheetName val="하수급견적대비"/>
      <sheetName val="내역서(시설)"/>
      <sheetName val="당사"/>
      <sheetName val="건축집계"/>
      <sheetName val="전기변내역"/>
      <sheetName val="자재표"/>
      <sheetName val="갑지1"/>
      <sheetName val="연부97-1"/>
      <sheetName val="적격점수&lt;300억미만&gt;"/>
      <sheetName val="예가표"/>
      <sheetName val="6공구(당초)"/>
      <sheetName val="실행내역 "/>
      <sheetName val="실행"/>
      <sheetName val="기초단가"/>
      <sheetName val=" 견적서"/>
      <sheetName val="EQT-ESTN"/>
      <sheetName val="실행갑지"/>
      <sheetName val="노임변동률"/>
      <sheetName val="요율"/>
      <sheetName val="물가대비표"/>
      <sheetName val="포장절단"/>
      <sheetName val="단위중량"/>
      <sheetName val="단위수량"/>
      <sheetName val="배관내역"/>
      <sheetName val="금융비용"/>
      <sheetName val="경비2내역"/>
      <sheetName val="b_balju_cho"/>
      <sheetName val="금액"/>
      <sheetName val="판매시설"/>
      <sheetName val="3지구단위"/>
      <sheetName val="관급자재대"/>
      <sheetName val="단가(1)"/>
      <sheetName val="부대공"/>
      <sheetName val="토공"/>
      <sheetName val="포장공"/>
      <sheetName val="3.건축(현장안)"/>
      <sheetName val="Macro1"/>
      <sheetName val="설계조건"/>
      <sheetName val="단가산출2"/>
      <sheetName val="단가산출1"/>
      <sheetName val="직종별노임단가표"/>
      <sheetName val="전기BOX내역서"/>
      <sheetName val="000000"/>
      <sheetName val="문학간접"/>
      <sheetName val="값"/>
      <sheetName val="가시설"/>
      <sheetName val="원가계산서 "/>
      <sheetName val="비탈면보호공수량산출"/>
      <sheetName val="가도공"/>
      <sheetName val="산출내역서"/>
      <sheetName val="시설물"/>
      <sheetName val="유지관리"/>
      <sheetName val="산출내역서 (2)"/>
      <sheetName val="설계예시"/>
      <sheetName val="식음료"/>
      <sheetName val="단가조정표"/>
      <sheetName val="제2호단위수량"/>
      <sheetName val="식재가격"/>
      <sheetName val="식재총괄"/>
      <sheetName val="코드표"/>
      <sheetName val="AC포장수량"/>
      <sheetName val="설계내역"/>
      <sheetName val="원가계산서(공사)"/>
      <sheetName val="회관내역"/>
      <sheetName val="회관내역 (2)"/>
      <sheetName val="공동내역"/>
      <sheetName val="공동내역 (2)"/>
      <sheetName val="쉼터내역"/>
      <sheetName val="쉼터내역 (2)"/>
      <sheetName val="대내"/>
      <sheetName val="시장성초안camera"/>
      <sheetName val="횡배수관"/>
      <sheetName val="부분별수량산출(조합기초)"/>
      <sheetName val="내역서적용수량"/>
      <sheetName val="배수공 시멘트 및 골재량 산출"/>
      <sheetName val="B"/>
      <sheetName val="bm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중량산출"/>
      <sheetName val="견적대비표"/>
      <sheetName val="배관배선"/>
      <sheetName val="단가대비표"/>
      <sheetName val="성스테이지"/>
      <sheetName val="타견적서 영시스템"/>
      <sheetName val="진명견적"/>
      <sheetName val="을지"/>
      <sheetName val="재료"/>
      <sheetName val="설치자재"/>
      <sheetName val="1안"/>
      <sheetName val="기초목록"/>
      <sheetName val="단가(자재)"/>
      <sheetName val="일위대가(가설)"/>
      <sheetName val="목차"/>
      <sheetName val="직노"/>
      <sheetName val="PANEL_중량산출"/>
      <sheetName val="타견적서_영시스템"/>
      <sheetName val="실행내역서 "/>
      <sheetName val="내역"/>
      <sheetName val="Sheet4"/>
      <sheetName val="Baby일위대가"/>
      <sheetName val="일위목차"/>
      <sheetName val="추천서"/>
      <sheetName val="일위"/>
      <sheetName val="참조자료"/>
      <sheetName val="단가"/>
      <sheetName val="프로젝트"/>
      <sheetName val="일위대가목차"/>
      <sheetName val="N賃率-職"/>
      <sheetName val="실행내역"/>
      <sheetName val="표지 (2)"/>
      <sheetName val="인사자료총집계"/>
      <sheetName val="공조기(삭제)"/>
      <sheetName val="6호기"/>
      <sheetName val="전신환매도율"/>
      <sheetName val="단위단가"/>
      <sheetName val="데이타"/>
      <sheetName val="식재인부"/>
      <sheetName val="직재"/>
      <sheetName val="재집"/>
      <sheetName val="#REF"/>
      <sheetName val="흄관수량D450"/>
      <sheetName val="내역(총괄)"/>
      <sheetName val="원가,내역,관급,한전,일위"/>
      <sheetName val="매매"/>
      <sheetName val="내역서(삼호)"/>
      <sheetName val="합천내역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실행내역"/>
      <sheetName val="직노"/>
      <sheetName val="내역서2안"/>
      <sheetName val="패널"/>
      <sheetName val="기본일위"/>
      <sheetName val="집계"/>
      <sheetName val="Sheet1"/>
      <sheetName val="Sheet2"/>
      <sheetName val="Sheet3"/>
      <sheetName val="J直材4"/>
      <sheetName val="I一般比"/>
      <sheetName val="N賃率-職"/>
      <sheetName val="설직재-1"/>
      <sheetName val="제직재"/>
      <sheetName val="목록"/>
      <sheetName val="경산"/>
      <sheetName val="일위"/>
      <sheetName val="공사노임"/>
      <sheetName val="Book4"/>
      <sheetName val="홍보비디오"/>
      <sheetName val="단가"/>
      <sheetName val="원가"/>
      <sheetName val="工완성공사율"/>
      <sheetName val="工관리비율"/>
      <sheetName val="직재"/>
      <sheetName val="2F 회의실견적(5_14 일대)"/>
      <sheetName val="일위대가목록"/>
      <sheetName val=" HIT-&gt;HMC 견적(3900)"/>
      <sheetName val="일위대가"/>
      <sheetName val="일위대가(4층원격)"/>
      <sheetName val="노임"/>
      <sheetName val="내역서"/>
      <sheetName val="지형제작"/>
      <sheetName val="단가 (2)"/>
      <sheetName val="제-노임"/>
      <sheetName val="갑지"/>
      <sheetName val="집계표"/>
      <sheetName val="수량산출"/>
      <sheetName val="예산내역서(총괄)"/>
      <sheetName val="예산내역서"/>
      <sheetName val="공제대산출"/>
      <sheetName val="운반공사,공구손료"/>
      <sheetName val="적용단가"/>
      <sheetName val="2공구산출내역"/>
      <sheetName val="1안"/>
      <sheetName val="조명시설"/>
      <sheetName val="내역"/>
      <sheetName val="6호기"/>
      <sheetName val="견적을지"/>
      <sheetName val="조직"/>
      <sheetName val="데이타"/>
      <sheetName val="식재인부"/>
      <sheetName val="경율산정.XLS"/>
      <sheetName val="재정비직인"/>
      <sheetName val="재정비내역"/>
      <sheetName val="지적고시내역"/>
      <sheetName val="을"/>
      <sheetName val="총괄내역서"/>
      <sheetName val="수량산출(모형)"/>
      <sheetName val="수량산출(공수)"/>
      <sheetName val="모형단가"/>
      <sheetName val="금액내역서"/>
      <sheetName val="내역을"/>
      <sheetName val="명세서"/>
      <sheetName val="table"/>
      <sheetName val="부하계산서"/>
      <sheetName val="부하(성남)"/>
      <sheetName val="교수설계"/>
      <sheetName val="공정집계_국별"/>
      <sheetName val="Sheet6"/>
      <sheetName val="인제내역"/>
      <sheetName val="Option"/>
      <sheetName val="Sheet1 (2)"/>
      <sheetName val="내역서1-2"/>
      <sheetName val="252K444"/>
      <sheetName val="표지 (2)"/>
      <sheetName val="교통대책내역"/>
      <sheetName val="LEGEND"/>
      <sheetName val="최종총괄"/>
      <sheetName val="세부산출내역서"/>
      <sheetName val="공사원가계산서"/>
      <sheetName val="전기일위대가"/>
      <sheetName val="산정표"/>
      <sheetName val="재집"/>
      <sheetName val="입찰안"/>
      <sheetName val="품"/>
      <sheetName val="수로교총재료집계"/>
      <sheetName val="요율"/>
      <sheetName val="안정검토"/>
      <sheetName val="일위대가표지"/>
      <sheetName val="공조기휀"/>
      <sheetName val="제수"/>
      <sheetName val="공기"/>
      <sheetName val="GAS"/>
      <sheetName val="적용환율"/>
      <sheetName val="Transaction"/>
      <sheetName val="설계서"/>
      <sheetName val="자재조사표"/>
      <sheetName val="별표"/>
      <sheetName val="표지"/>
      <sheetName val="진주방향"/>
      <sheetName val="마산방향"/>
      <sheetName val="전차선로 물량표"/>
      <sheetName val="금액집계"/>
      <sheetName val="개산공사비"/>
      <sheetName val="건축"/>
      <sheetName val="배수관공"/>
      <sheetName val="날개수량1.5"/>
      <sheetName val="2F_회의실견적(5_14_일대)"/>
      <sheetName val="_HIT-&gt;HMC_견적(3900)"/>
      <sheetName val="단가_(2)"/>
      <sheetName val="경율산정_XLS"/>
      <sheetName val="APT"/>
      <sheetName val="북제주원가"/>
      <sheetName val="양천현"/>
      <sheetName val="카니발(자105노60)"/>
      <sheetName val="토사(PE)"/>
      <sheetName val="공사내역"/>
      <sheetName val="코드"/>
      <sheetName val="20관리비율"/>
      <sheetName val="세부내역"/>
      <sheetName val="인사자료총집계"/>
      <sheetName val="설계명세서"/>
      <sheetName val="DATE"/>
      <sheetName val="원본(갑지)"/>
      <sheetName val="제경비율"/>
      <sheetName val="C-직노1"/>
      <sheetName val="단가조사"/>
      <sheetName val="bCord공정"/>
      <sheetName val="e대가"/>
      <sheetName val="g단가"/>
      <sheetName val="h집계"/>
      <sheetName val="재공품기초자료"/>
      <sheetName val="약품공급2"/>
      <sheetName val="건축내역"/>
      <sheetName val="Customer Databas"/>
      <sheetName val="설비단가표"/>
      <sheetName val="차액보증"/>
      <sheetName val="건축일위"/>
      <sheetName val="그라우팅일위"/>
      <sheetName val="내역서(교량)전체"/>
      <sheetName val="원가계산서"/>
      <sheetName val="주요공정"/>
      <sheetName val="입력변수"/>
      <sheetName val="IMPEADENCE MAP 취수장"/>
      <sheetName val="금융비용"/>
      <sheetName val="갑지(추정)"/>
      <sheetName val="개요"/>
      <sheetName val="공사비예산서(토목분)"/>
      <sheetName val="일위대가표"/>
      <sheetName val="PROJECT BRIEF(EX.NEW)"/>
      <sheetName val="GAEYO"/>
      <sheetName val="소비자가"/>
      <sheetName val="설계내역서"/>
      <sheetName val="Sheet5"/>
      <sheetName val="Baby일위대가"/>
      <sheetName val="원가 (2)"/>
      <sheetName val="1층"/>
      <sheetName val="간선계산"/>
      <sheetName val="DATA"/>
      <sheetName val="ITEM"/>
      <sheetName val="동력부하(도산)"/>
      <sheetName val="Macro(차단기)"/>
      <sheetName val="터널조도"/>
      <sheetName val="설계산출기초"/>
      <sheetName val="도급예산내역서봉투"/>
      <sheetName val="기계경비(시간당)"/>
      <sheetName val="설계산출표지"/>
      <sheetName val="도급예산내역서총괄표"/>
      <sheetName val="램머"/>
      <sheetName val="분전함신설"/>
      <sheetName val="단가산출"/>
      <sheetName val="자재단가"/>
      <sheetName val="을부담운반비"/>
      <sheetName val="운반비산출"/>
      <sheetName val="접지1종"/>
      <sheetName val="조명율표"/>
      <sheetName val="유기공정"/>
      <sheetName val="중기손료"/>
      <sheetName val="공통가설(기준안)"/>
      <sheetName val="정보"/>
      <sheetName val="Sheet4"/>
      <sheetName val="이천향토(모형제작)"/>
      <sheetName val="총괄"/>
      <sheetName val="총괄집계표"/>
      <sheetName val="발신정보"/>
      <sheetName val="순공사비"/>
      <sheetName val="적현로"/>
      <sheetName val="CT "/>
      <sheetName val="노무비"/>
      <sheetName val="을지"/>
      <sheetName val="3BL공동구 수량"/>
      <sheetName val="납부서"/>
      <sheetName val="단위단가"/>
      <sheetName val="연부97-1"/>
      <sheetName val="갑지1"/>
      <sheetName val="일위목차"/>
      <sheetName val="내역1"/>
      <sheetName val="판매시설"/>
      <sheetName val="재료"/>
      <sheetName val="설치자재"/>
      <sheetName val="공조기(삭제)"/>
      <sheetName val="노임단가"/>
      <sheetName val="단"/>
      <sheetName val="경비"/>
      <sheetName val="부하LOAD"/>
      <sheetName val="국내조달(통합-1)"/>
      <sheetName val="조도계산서 (도서)"/>
      <sheetName val="8.PILE  (돌출)"/>
      <sheetName val="BID"/>
      <sheetName val="부대tu"/>
      <sheetName val="물량"/>
      <sheetName val="단위수량"/>
      <sheetName val="일반부표"/>
      <sheetName val="설계명세"/>
      <sheetName val="일위목록"/>
      <sheetName val="관급_File"/>
      <sheetName val="인건비"/>
      <sheetName val=" 냉각수펌프"/>
      <sheetName val="대비"/>
      <sheetName val="조명율"/>
      <sheetName val="입력"/>
      <sheetName val="구의33고"/>
      <sheetName val="신우"/>
      <sheetName val="품셈TABLE"/>
      <sheetName val="청천내"/>
      <sheetName val="공구"/>
      <sheetName val="매립"/>
      <sheetName val="직접경비"/>
      <sheetName val="직접인건비"/>
      <sheetName val="청산공사"/>
      <sheetName val="샘플표지"/>
      <sheetName val="한강운반비"/>
      <sheetName val="경영"/>
      <sheetName val="98년"/>
      <sheetName val="실적"/>
      <sheetName val="정SW(원)"/>
      <sheetName val="내역서1999.8최종"/>
      <sheetName val="1차설계변경내역"/>
      <sheetName val="전선 및 전선관"/>
      <sheetName val="토적계산"/>
      <sheetName val="sh1"/>
      <sheetName val="ABUT수량-A1"/>
      <sheetName val="구역화물"/>
      <sheetName val="단위목록"/>
      <sheetName val="시험비"/>
      <sheetName val="기계경비목록"/>
      <sheetName val="#3_일위대가목록"/>
      <sheetName val="TOT"/>
      <sheetName val="미드수량"/>
      <sheetName val="노임이"/>
      <sheetName val="토목공사"/>
      <sheetName val="마산월령동골조물량변경"/>
      <sheetName val="소방"/>
      <sheetName val="22전선(P)"/>
      <sheetName val="22전선(L)"/>
      <sheetName val="22전선(R)"/>
      <sheetName val="BOQ건축"/>
      <sheetName val="부대비율"/>
      <sheetName val="중기사용료"/>
      <sheetName val="조건입력"/>
      <sheetName val="조건입력(2)"/>
      <sheetName val="장비선정"/>
      <sheetName val="내역서-CCTV"/>
      <sheetName val="copy"/>
      <sheetName val="서식"/>
      <sheetName val="실행"/>
      <sheetName val="연결임시"/>
      <sheetName val="가로등내역서"/>
      <sheetName val="FitOutConfCentre"/>
      <sheetName val="FAB별"/>
      <sheetName val="I.설계조건"/>
      <sheetName val="000000"/>
      <sheetName val="단위중량"/>
      <sheetName val="감가상각"/>
      <sheetName val="_REF"/>
      <sheetName val="설직재_1"/>
      <sheetName val="비탈면보호공수량산출"/>
      <sheetName val="공사현황"/>
      <sheetName val="에어샵공사"/>
      <sheetName val="Macro(ST)"/>
      <sheetName val="danga"/>
      <sheetName val="ilch"/>
      <sheetName val="KCS-CA"/>
      <sheetName val="본공사"/>
      <sheetName val="심사계산"/>
      <sheetName val="심사물량"/>
      <sheetName val="일위대가(계측기설치)"/>
      <sheetName val="6PILE  (돌출)"/>
      <sheetName val="수지예산"/>
      <sheetName val="INPUT"/>
      <sheetName val="G.R300경비"/>
      <sheetName val="5.연간운전비계산서"/>
      <sheetName val="간접"/>
      <sheetName val="하중계산"/>
      <sheetName val="COPING-1"/>
      <sheetName val="역T형교대-2수량"/>
      <sheetName val="결과조달"/>
      <sheetName val="최적단면"/>
      <sheetName val="PARAMETER"/>
      <sheetName val="고시단가"/>
      <sheetName val="Sheet13"/>
      <sheetName val="GEN"/>
      <sheetName val="발전기"/>
      <sheetName val="Sheet14"/>
      <sheetName val="간선"/>
      <sheetName val="CA지입"/>
      <sheetName val="소요자재명세서"/>
      <sheetName val="노무비명세서"/>
      <sheetName val="각형맨홀"/>
      <sheetName val="장비집계"/>
      <sheetName val="현장관리비"/>
      <sheetName val="제경집계"/>
      <sheetName val="정부노임단가"/>
      <sheetName val="guard(mac)"/>
      <sheetName val="2000년1차"/>
      <sheetName val="부서현황"/>
      <sheetName val="비가동-20"/>
      <sheetName val="예가표"/>
      <sheetName val="유림골조"/>
      <sheetName val="기초대가"/>
      <sheetName val="Macro1"/>
      <sheetName val="0000"/>
      <sheetName val="참고"/>
      <sheetName val="내역서(변경)"/>
      <sheetName val="산출내역서"/>
      <sheetName val="1차 내역서"/>
      <sheetName val="준검 내역서"/>
      <sheetName val="교대(A1)"/>
      <sheetName val="파일의이용"/>
      <sheetName val="대조표(0108)"/>
      <sheetName val="식재"/>
      <sheetName val="시설물"/>
      <sheetName val="식재출력용"/>
      <sheetName val="유지관리"/>
      <sheetName val="설비원가"/>
      <sheetName val="COVER-P"/>
      <sheetName val="입찰"/>
      <sheetName val="현경"/>
      <sheetName val="토목주소"/>
      <sheetName val="프랜트면허"/>
      <sheetName val="도급양식"/>
      <sheetName val="토공(우물통,기타) "/>
      <sheetName val="부속동"/>
      <sheetName val="회사정보"/>
      <sheetName val="을-ATYPE"/>
      <sheetName val="2회내역"/>
      <sheetName val="빗물받이(910-510-410)"/>
      <sheetName val="토목"/>
      <sheetName val="Sheet1_(2)"/>
      <sheetName val="97년추정손익계산서"/>
      <sheetName val="AS복구"/>
      <sheetName val="중기터파기"/>
      <sheetName val="변수값"/>
      <sheetName val="중기상차"/>
      <sheetName val=" 내역"/>
      <sheetName val="3.공통공사대비"/>
      <sheetName val="실행철강하도"/>
      <sheetName val="본서하반기"/>
      <sheetName val="하반기(지구대)"/>
      <sheetName val="기둥(원형)"/>
      <sheetName val="교각1"/>
      <sheetName val="단면 (2)"/>
      <sheetName val="COPING"/>
      <sheetName val="말뚝지지력산정"/>
      <sheetName val="토공사(흙막이)"/>
      <sheetName val="인부신상자료"/>
      <sheetName val="가압장(토목)"/>
      <sheetName val="미장공사"/>
      <sheetName val="가설공사"/>
      <sheetName val="목공사"/>
      <sheetName val="48일위"/>
      <sheetName val="날개벽"/>
      <sheetName val="이토변실"/>
      <sheetName val="날개벽수량표"/>
      <sheetName val="94"/>
      <sheetName val="작업시작"/>
      <sheetName val="공비대비"/>
      <sheetName val="우수"/>
      <sheetName val="전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인원산출"/>
      <sheetName val="단가대비표"/>
      <sheetName val="견적대비표"/>
      <sheetName val="타견적성스테이지"/>
      <sheetName val="타견적서 영시스템"/>
      <sheetName val="진명견적"/>
      <sheetName val="배관배선"/>
      <sheetName val="단가대비표 (2)"/>
      <sheetName val="제-노임"/>
      <sheetName val="제직재"/>
      <sheetName val="한강운반비"/>
      <sheetName val="중기사용료"/>
      <sheetName val="전기단가조사서"/>
      <sheetName val="개요"/>
      <sheetName val="신우"/>
      <sheetName val="청천내"/>
      <sheetName val="N賃率-職"/>
      <sheetName val="청주과학대학내역서(타견적)"/>
      <sheetName val="여과지동"/>
      <sheetName val="기초자료"/>
      <sheetName val="일위대가"/>
      <sheetName val="#REF"/>
      <sheetName val="제품별"/>
      <sheetName val="선급금신청서"/>
      <sheetName val="내역서단가산출용"/>
      <sheetName val="9GNG운반"/>
      <sheetName val="자재단가"/>
      <sheetName val="입찰견적보고서"/>
      <sheetName val="J直材4"/>
      <sheetName val="TNC(1안)"/>
      <sheetName val="UNIT"/>
      <sheetName val="XL4Poppy"/>
      <sheetName val="일위"/>
      <sheetName val="데이타"/>
      <sheetName val="식재인부"/>
      <sheetName val="I一般比"/>
      <sheetName val="문학간접"/>
      <sheetName val="Sheet1"/>
      <sheetName val="유림총괄"/>
      <sheetName val="본사인상전"/>
      <sheetName val="터파기및재료"/>
      <sheetName val="노임단가"/>
      <sheetName val="제36-40호표"/>
      <sheetName val="산출내역서집계표"/>
      <sheetName val="직재"/>
      <sheetName val="하조서"/>
      <sheetName val="20관리비율"/>
      <sheetName val="제조 경영"/>
      <sheetName val="산출근거"/>
      <sheetName val="단가 및 재료비"/>
      <sheetName val="내역"/>
      <sheetName val="덕전리"/>
      <sheetName val="일위대가(가설)"/>
      <sheetName val="Y-WORK"/>
      <sheetName val="차액보증"/>
      <sheetName val="기초단가"/>
      <sheetName val="원가서"/>
      <sheetName val="토공사B동추가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실내건축일위대가"/>
      <sheetName val="일위대가(1)"/>
      <sheetName val="암거"/>
      <sheetName val="포장공"/>
      <sheetName val="배수공"/>
      <sheetName val="금융비용"/>
      <sheetName val="연습"/>
      <sheetName val="원가 (2)"/>
      <sheetName val="재집"/>
      <sheetName val="열차무선 수량집계"/>
      <sheetName val="원본(갑지)"/>
      <sheetName val="PANEL_인원산출"/>
      <sheetName val="타견적서_영시스템"/>
      <sheetName val="단가대비표_(2)"/>
      <sheetName val="집계표"/>
      <sheetName val="Total"/>
      <sheetName val="역공종"/>
      <sheetName val="danga"/>
      <sheetName val="단"/>
      <sheetName val="C-노임단가"/>
      <sheetName val="인건비"/>
      <sheetName val="요율"/>
      <sheetName val="단가"/>
      <sheetName val="Sheet2"/>
      <sheetName val="2"/>
      <sheetName val="기초DATA(2)"/>
      <sheetName val="산출"/>
      <sheetName val="집계"/>
      <sheetName val="쇠(1)"/>
      <sheetName val="가격(3)"/>
      <sheetName val="Sheet9"/>
      <sheetName val="합천내역"/>
      <sheetName val="일위_파일"/>
      <sheetName val="가설개략"/>
      <sheetName val="입력"/>
      <sheetName val="직노"/>
      <sheetName val="관로공표지"/>
      <sheetName val="샌딩 에폭시 도장"/>
      <sheetName val="일반문틀 설치"/>
      <sheetName val="소요자재"/>
      <sheetName val="00상노임"/>
      <sheetName val="96보완계획7.12"/>
      <sheetName val="공통"/>
      <sheetName val="ABUT수량-A1"/>
      <sheetName val="SW개발대상목록(기능점수)"/>
      <sheetName val="산출근거1"/>
      <sheetName val="공종목록표"/>
      <sheetName val="공정집계_국별"/>
      <sheetName val="단가산출"/>
      <sheetName val="감리원단가"/>
      <sheetName val="거리계산"/>
      <sheetName val="단가목록"/>
      <sheetName val="모래기초"/>
      <sheetName val="샘플표지"/>
      <sheetName val="입찰안"/>
      <sheetName val="매출매입"/>
      <sheetName val="AS포장복구 "/>
      <sheetName val="내역서적용"/>
      <sheetName val="일위대가표"/>
      <sheetName val="단가표"/>
      <sheetName val="4안전율"/>
      <sheetName val="DATE"/>
      <sheetName val="소방공사"/>
      <sheetName val="전기공사"/>
      <sheetName val="건설공사"/>
      <sheetName val="정보통신공사"/>
      <sheetName val="45,46"/>
      <sheetName val="인건-측정"/>
      <sheetName val="실행철강하도"/>
      <sheetName val="실행내역서 "/>
      <sheetName val="CAUDIT"/>
      <sheetName val="DHEQSUPT"/>
      <sheetName val="이름정의"/>
      <sheetName val="초기화면"/>
      <sheetName val="자료입력"/>
      <sheetName val="연부97-1"/>
      <sheetName val="수자재단위당"/>
      <sheetName val="기본일위"/>
      <sheetName val="변경갑지"/>
      <sheetName val="증감(갑지)"/>
      <sheetName val="VXXXXXXX"/>
      <sheetName val="감액총괄표"/>
      <sheetName val="단가대비표(SYS)"/>
      <sheetName val="제조노임"/>
      <sheetName val="저수조"/>
      <sheetName val="남양내역"/>
      <sheetName val="5.단가대비표"/>
      <sheetName val="설직재-1"/>
      <sheetName val="일위대가1"/>
      <sheetName val="APT"/>
      <sheetName val="DATA"/>
      <sheetName val="내역서변경성원"/>
      <sheetName val="범용개발순소요비용"/>
      <sheetName val="위치"/>
      <sheetName val="배수관공"/>
      <sheetName val="단가산출서"/>
      <sheetName val="노임"/>
      <sheetName val="조명시설"/>
      <sheetName val="견적정보"/>
      <sheetName val="집계표(육상)"/>
      <sheetName val="예측단가간지"/>
      <sheetName val="감리매출"/>
      <sheetName val="48일위"/>
      <sheetName val="22철거수량"/>
      <sheetName val="최종총괄"/>
      <sheetName val="세부산출내역서"/>
      <sheetName val="2.어플리케이션보정계수"/>
      <sheetName val="내역서2안"/>
      <sheetName val="copy"/>
      <sheetName val="식음료"/>
      <sheetName val="#3_일위대가목록"/>
      <sheetName val="직접비내역서"/>
      <sheetName val="Sheet6"/>
      <sheetName val="대치판정"/>
      <sheetName val="인원계획-미화"/>
      <sheetName val="BID"/>
      <sheetName val="호별계약현황"/>
      <sheetName val="배관배선 단가조사"/>
      <sheetName val="일위대가집계"/>
      <sheetName val="FM3(2~6공)"/>
      <sheetName val="잔토처리"/>
      <sheetName val="복구단가"/>
      <sheetName val="지구단위계획"/>
      <sheetName val="COPING"/>
      <sheetName val="사다리"/>
      <sheetName val="코드표"/>
      <sheetName val="대창(장성)"/>
      <sheetName val="연차(일위)"/>
      <sheetName val="98수문일위"/>
      <sheetName val="열차제어동"/>
      <sheetName val="전기성능동"/>
      <sheetName val="차량시스템인자"/>
      <sheetName val="차량부품동"/>
    </sheetNames>
    <sheetDataSet>
      <sheetData sheetId="0" refreshError="1"/>
      <sheetData sheetId="1">
        <row r="1">
          <cell r="A1">
            <v>1</v>
          </cell>
        </row>
      </sheetData>
      <sheetData sheetId="2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 t="e">
            <v>#REF!</v>
          </cell>
        </row>
        <row r="40">
          <cell r="A40" t="e">
            <v>#REF!</v>
          </cell>
        </row>
        <row r="41">
          <cell r="A41" t="e">
            <v>#REF!</v>
          </cell>
        </row>
        <row r="42">
          <cell r="A42" t="e">
            <v>#REF!</v>
          </cell>
        </row>
        <row r="43">
          <cell r="A43" t="e">
            <v>#REF!</v>
          </cell>
        </row>
        <row r="45">
          <cell r="A45" t="e">
            <v>#REF!</v>
          </cell>
        </row>
        <row r="55">
          <cell r="A55">
            <v>0</v>
          </cell>
        </row>
        <row r="68">
          <cell r="A68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4">
          <cell r="A134" t="e">
            <v>#REF!</v>
          </cell>
        </row>
        <row r="135">
          <cell r="A135" t="e">
            <v>#REF!</v>
          </cell>
        </row>
        <row r="136">
          <cell r="A136" t="e">
            <v>#REF!</v>
          </cell>
        </row>
        <row r="137">
          <cell r="A137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3">
          <cell r="A153" t="e">
            <v>#REF!</v>
          </cell>
        </row>
        <row r="154">
          <cell r="A154" t="e">
            <v>#REF!</v>
          </cell>
        </row>
        <row r="156">
          <cell r="A156" t="e">
            <v>#REF!</v>
          </cell>
        </row>
        <row r="157">
          <cell r="A157" t="e">
            <v>#REF!</v>
          </cell>
        </row>
        <row r="158">
          <cell r="A158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200">
          <cell r="A200" t="e">
            <v>#REF!</v>
          </cell>
        </row>
        <row r="222">
          <cell r="A222" t="e">
            <v>#REF!</v>
          </cell>
        </row>
        <row r="223">
          <cell r="A223" t="e">
            <v>#REF!</v>
          </cell>
        </row>
        <row r="230">
          <cell r="A23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  <row r="443">
          <cell r="A443" t="e">
            <v>#REF!</v>
          </cell>
        </row>
        <row r="444">
          <cell r="A444" t="e">
            <v>#REF!</v>
          </cell>
        </row>
        <row r="445">
          <cell r="A445" t="e">
            <v>#REF!</v>
          </cell>
        </row>
        <row r="446">
          <cell r="A446" t="e">
            <v>#REF!</v>
          </cell>
        </row>
        <row r="447">
          <cell r="A447" t="e">
            <v>#REF!</v>
          </cell>
        </row>
        <row r="448">
          <cell r="A448" t="e">
            <v>#REF!</v>
          </cell>
        </row>
        <row r="449">
          <cell r="A449" t="e">
            <v>#REF!</v>
          </cell>
        </row>
        <row r="450">
          <cell r="A450" t="e">
            <v>#REF!</v>
          </cell>
        </row>
        <row r="451">
          <cell r="A451" t="e">
            <v>#REF!</v>
          </cell>
        </row>
        <row r="452">
          <cell r="A452" t="e">
            <v>#REF!</v>
          </cell>
        </row>
        <row r="453">
          <cell r="A453" t="e">
            <v>#REF!</v>
          </cell>
        </row>
        <row r="454">
          <cell r="A454" t="e">
            <v>#REF!</v>
          </cell>
        </row>
        <row r="455">
          <cell r="A455" t="e">
            <v>#REF!</v>
          </cell>
        </row>
        <row r="456">
          <cell r="A456" t="e">
            <v>#REF!</v>
          </cell>
        </row>
        <row r="457">
          <cell r="A457" t="e">
            <v>#REF!</v>
          </cell>
        </row>
        <row r="458">
          <cell r="A458" t="e">
            <v>#REF!</v>
          </cell>
        </row>
        <row r="459">
          <cell r="A459" t="e">
            <v>#REF!</v>
          </cell>
        </row>
        <row r="460">
          <cell r="A460" t="e">
            <v>#REF!</v>
          </cell>
        </row>
        <row r="461">
          <cell r="A461" t="e">
            <v>#REF!</v>
          </cell>
        </row>
        <row r="462">
          <cell r="A462" t="e">
            <v>#REF!</v>
          </cell>
        </row>
        <row r="463">
          <cell r="A463" t="e">
            <v>#REF!</v>
          </cell>
        </row>
        <row r="464">
          <cell r="A464" t="e">
            <v>#REF!</v>
          </cell>
        </row>
        <row r="465">
          <cell r="A465" t="e">
            <v>#REF!</v>
          </cell>
        </row>
        <row r="466">
          <cell r="A466" t="e">
            <v>#REF!</v>
          </cell>
        </row>
        <row r="467">
          <cell r="A467" t="e">
            <v>#REF!</v>
          </cell>
        </row>
        <row r="468">
          <cell r="A468" t="e">
            <v>#REF!</v>
          </cell>
        </row>
        <row r="469">
          <cell r="A469" t="e">
            <v>#REF!</v>
          </cell>
        </row>
        <row r="470">
          <cell r="A470" t="e">
            <v>#REF!</v>
          </cell>
        </row>
        <row r="471">
          <cell r="A471" t="e">
            <v>#REF!</v>
          </cell>
        </row>
        <row r="472">
          <cell r="A472" t="e">
            <v>#REF!</v>
          </cell>
        </row>
        <row r="473">
          <cell r="A473" t="e">
            <v>#REF!</v>
          </cell>
        </row>
        <row r="474">
          <cell r="A474" t="e">
            <v>#REF!</v>
          </cell>
        </row>
        <row r="475">
          <cell r="A475" t="e">
            <v>#REF!</v>
          </cell>
        </row>
        <row r="476">
          <cell r="A476" t="e">
            <v>#REF!</v>
          </cell>
        </row>
        <row r="477">
          <cell r="A477" t="e">
            <v>#REF!</v>
          </cell>
        </row>
        <row r="478">
          <cell r="A478" t="e">
            <v>#REF!</v>
          </cell>
        </row>
        <row r="479">
          <cell r="A479" t="e">
            <v>#REF!</v>
          </cell>
        </row>
        <row r="480">
          <cell r="A480" t="e">
            <v>#REF!</v>
          </cell>
        </row>
        <row r="481">
          <cell r="A481" t="e">
            <v>#REF!</v>
          </cell>
        </row>
        <row r="482">
          <cell r="A482" t="e">
            <v>#REF!</v>
          </cell>
        </row>
        <row r="483">
          <cell r="A483" t="e">
            <v>#REF!</v>
          </cell>
        </row>
        <row r="484">
          <cell r="A484" t="e">
            <v>#REF!</v>
          </cell>
        </row>
        <row r="485">
          <cell r="A485" t="e">
            <v>#REF!</v>
          </cell>
        </row>
        <row r="486">
          <cell r="A486" t="e">
            <v>#REF!</v>
          </cell>
        </row>
        <row r="487">
          <cell r="A487" t="e">
            <v>#REF!</v>
          </cell>
        </row>
        <row r="488">
          <cell r="A488" t="e">
            <v>#REF!</v>
          </cell>
        </row>
        <row r="489">
          <cell r="A489" t="e">
            <v>#REF!</v>
          </cell>
        </row>
        <row r="490">
          <cell r="A490" t="e">
            <v>#REF!</v>
          </cell>
        </row>
        <row r="491">
          <cell r="A491" t="e">
            <v>#REF!</v>
          </cell>
        </row>
        <row r="492">
          <cell r="A492" t="e">
            <v>#REF!</v>
          </cell>
        </row>
        <row r="493">
          <cell r="A493" t="e">
            <v>#REF!</v>
          </cell>
        </row>
        <row r="494">
          <cell r="A494" t="e">
            <v>#REF!</v>
          </cell>
        </row>
        <row r="495">
          <cell r="A495" t="e">
            <v>#REF!</v>
          </cell>
        </row>
        <row r="496">
          <cell r="A496" t="e">
            <v>#REF!</v>
          </cell>
        </row>
        <row r="497">
          <cell r="A497" t="e">
            <v>#REF!</v>
          </cell>
        </row>
        <row r="498">
          <cell r="A498" t="e">
            <v>#REF!</v>
          </cell>
        </row>
        <row r="499">
          <cell r="A499" t="e">
            <v>#REF!</v>
          </cell>
        </row>
        <row r="500">
          <cell r="A500" t="e">
            <v>#REF!</v>
          </cell>
        </row>
        <row r="501">
          <cell r="A501" t="e">
            <v>#REF!</v>
          </cell>
        </row>
        <row r="502">
          <cell r="A502" t="e">
            <v>#REF!</v>
          </cell>
        </row>
        <row r="503">
          <cell r="A503" t="e">
            <v>#REF!</v>
          </cell>
        </row>
        <row r="504">
          <cell r="A504" t="e">
            <v>#REF!</v>
          </cell>
        </row>
        <row r="505">
          <cell r="A505" t="e">
            <v>#REF!</v>
          </cell>
        </row>
        <row r="506">
          <cell r="A506" t="e">
            <v>#REF!</v>
          </cell>
        </row>
        <row r="507">
          <cell r="A507" t="e">
            <v>#REF!</v>
          </cell>
        </row>
        <row r="508">
          <cell r="A508" t="e">
            <v>#REF!</v>
          </cell>
        </row>
        <row r="509">
          <cell r="A509" t="e">
            <v>#REF!</v>
          </cell>
        </row>
        <row r="510">
          <cell r="A510" t="e">
            <v>#REF!</v>
          </cell>
        </row>
        <row r="511">
          <cell r="A511" t="e">
            <v>#REF!</v>
          </cell>
        </row>
        <row r="512">
          <cell r="A512" t="e">
            <v>#REF!</v>
          </cell>
        </row>
        <row r="513">
          <cell r="A513" t="e">
            <v>#REF!</v>
          </cell>
        </row>
        <row r="514">
          <cell r="A514" t="e">
            <v>#REF!</v>
          </cell>
        </row>
        <row r="515">
          <cell r="A515" t="e">
            <v>#REF!</v>
          </cell>
        </row>
        <row r="516">
          <cell r="A516" t="e">
            <v>#REF!</v>
          </cell>
        </row>
        <row r="517">
          <cell r="A517" t="e">
            <v>#REF!</v>
          </cell>
        </row>
        <row r="518">
          <cell r="A518" t="e">
            <v>#REF!</v>
          </cell>
        </row>
        <row r="519">
          <cell r="A519" t="e">
            <v>#REF!</v>
          </cell>
        </row>
        <row r="520">
          <cell r="A520" t="e">
            <v>#REF!</v>
          </cell>
        </row>
        <row r="521">
          <cell r="A521" t="e">
            <v>#REF!</v>
          </cell>
        </row>
        <row r="522">
          <cell r="A522" t="e">
            <v>#REF!</v>
          </cell>
        </row>
        <row r="523">
          <cell r="A523" t="e">
            <v>#REF!</v>
          </cell>
        </row>
        <row r="524">
          <cell r="A524" t="e">
            <v>#REF!</v>
          </cell>
        </row>
        <row r="525">
          <cell r="A525" t="e">
            <v>#REF!</v>
          </cell>
        </row>
        <row r="526">
          <cell r="A526" t="e">
            <v>#REF!</v>
          </cell>
        </row>
        <row r="527">
          <cell r="A527" t="e">
            <v>#REF!</v>
          </cell>
        </row>
        <row r="528">
          <cell r="A528" t="e">
            <v>#REF!</v>
          </cell>
        </row>
        <row r="529">
          <cell r="A529" t="e">
            <v>#REF!</v>
          </cell>
        </row>
        <row r="530">
          <cell r="A530" t="e">
            <v>#REF!</v>
          </cell>
        </row>
        <row r="531">
          <cell r="A531" t="e">
            <v>#REF!</v>
          </cell>
        </row>
        <row r="532">
          <cell r="A532" t="e">
            <v>#REF!</v>
          </cell>
        </row>
        <row r="533">
          <cell r="A533" t="e">
            <v>#REF!</v>
          </cell>
        </row>
        <row r="534">
          <cell r="A534" t="e">
            <v>#REF!</v>
          </cell>
        </row>
        <row r="535">
          <cell r="A535" t="e">
            <v>#REF!</v>
          </cell>
        </row>
        <row r="536">
          <cell r="A536" t="e">
            <v>#REF!</v>
          </cell>
        </row>
        <row r="537">
          <cell r="A537" t="e">
            <v>#REF!</v>
          </cell>
        </row>
        <row r="538">
          <cell r="A538" t="e">
            <v>#REF!</v>
          </cell>
        </row>
        <row r="539">
          <cell r="A539" t="e">
            <v>#REF!</v>
          </cell>
        </row>
        <row r="540">
          <cell r="A540" t="e">
            <v>#REF!</v>
          </cell>
        </row>
        <row r="541">
          <cell r="A541" t="e">
            <v>#REF!</v>
          </cell>
        </row>
        <row r="542">
          <cell r="A542" t="e">
            <v>#REF!</v>
          </cell>
        </row>
        <row r="543">
          <cell r="A543" t="e">
            <v>#REF!</v>
          </cell>
        </row>
        <row r="544">
          <cell r="A544" t="e">
            <v>#REF!</v>
          </cell>
        </row>
        <row r="545">
          <cell r="A545" t="e">
            <v>#REF!</v>
          </cell>
        </row>
        <row r="546">
          <cell r="A546" t="e">
            <v>#REF!</v>
          </cell>
        </row>
        <row r="547">
          <cell r="A547" t="e">
            <v>#REF!</v>
          </cell>
        </row>
        <row r="548">
          <cell r="A548" t="e">
            <v>#REF!</v>
          </cell>
        </row>
        <row r="549">
          <cell r="A549" t="e">
            <v>#REF!</v>
          </cell>
        </row>
        <row r="550">
          <cell r="A550" t="e">
            <v>#REF!</v>
          </cell>
        </row>
        <row r="551">
          <cell r="A551" t="e">
            <v>#REF!</v>
          </cell>
        </row>
        <row r="552">
          <cell r="A552" t="e">
            <v>#REF!</v>
          </cell>
        </row>
        <row r="553">
          <cell r="A553" t="e">
            <v>#REF!</v>
          </cell>
        </row>
        <row r="554">
          <cell r="A554" t="e">
            <v>#REF!</v>
          </cell>
        </row>
        <row r="555">
          <cell r="A555" t="e">
            <v>#REF!</v>
          </cell>
        </row>
        <row r="556">
          <cell r="A556" t="e">
            <v>#REF!</v>
          </cell>
        </row>
        <row r="557">
          <cell r="A557" t="e">
            <v>#REF!</v>
          </cell>
        </row>
        <row r="558">
          <cell r="A558" t="e">
            <v>#REF!</v>
          </cell>
        </row>
        <row r="559">
          <cell r="A559" t="e">
            <v>#REF!</v>
          </cell>
        </row>
        <row r="560">
          <cell r="A560" t="e">
            <v>#REF!</v>
          </cell>
        </row>
        <row r="561">
          <cell r="A561" t="e">
            <v>#REF!</v>
          </cell>
        </row>
        <row r="562">
          <cell r="A562" t="e">
            <v>#REF!</v>
          </cell>
        </row>
        <row r="563">
          <cell r="A563" t="e">
            <v>#REF!</v>
          </cell>
        </row>
        <row r="564">
          <cell r="A564" t="e">
            <v>#REF!</v>
          </cell>
        </row>
        <row r="565">
          <cell r="A565" t="e">
            <v>#REF!</v>
          </cell>
        </row>
        <row r="566">
          <cell r="A566" t="e">
            <v>#REF!</v>
          </cell>
        </row>
        <row r="567">
          <cell r="A567" t="e">
            <v>#REF!</v>
          </cell>
        </row>
        <row r="568">
          <cell r="A568" t="e">
            <v>#REF!</v>
          </cell>
        </row>
        <row r="569">
          <cell r="A569" t="e">
            <v>#REF!</v>
          </cell>
        </row>
        <row r="570">
          <cell r="A570" t="e">
            <v>#REF!</v>
          </cell>
        </row>
        <row r="571">
          <cell r="A571" t="e">
            <v>#REF!</v>
          </cell>
        </row>
        <row r="572">
          <cell r="A572" t="e">
            <v>#REF!</v>
          </cell>
        </row>
        <row r="573">
          <cell r="A573" t="e">
            <v>#REF!</v>
          </cell>
        </row>
        <row r="574">
          <cell r="A574" t="e">
            <v>#REF!</v>
          </cell>
        </row>
        <row r="575">
          <cell r="A575" t="e">
            <v>#REF!</v>
          </cell>
        </row>
        <row r="576">
          <cell r="A576" t="e">
            <v>#REF!</v>
          </cell>
        </row>
        <row r="577">
          <cell r="A577" t="e">
            <v>#REF!</v>
          </cell>
        </row>
        <row r="578">
          <cell r="A578" t="e">
            <v>#REF!</v>
          </cell>
        </row>
        <row r="579">
          <cell r="A579" t="e">
            <v>#REF!</v>
          </cell>
        </row>
        <row r="580">
          <cell r="A580" t="e">
            <v>#REF!</v>
          </cell>
        </row>
        <row r="581">
          <cell r="A581" t="e">
            <v>#REF!</v>
          </cell>
        </row>
        <row r="582">
          <cell r="A582" t="e">
            <v>#REF!</v>
          </cell>
        </row>
        <row r="583">
          <cell r="A583" t="e">
            <v>#REF!</v>
          </cell>
        </row>
        <row r="584">
          <cell r="A584" t="e">
            <v>#REF!</v>
          </cell>
        </row>
        <row r="585">
          <cell r="A585" t="e">
            <v>#REF!</v>
          </cell>
        </row>
        <row r="586">
          <cell r="A586" t="e">
            <v>#REF!</v>
          </cell>
        </row>
        <row r="587">
          <cell r="A587" t="e">
            <v>#REF!</v>
          </cell>
        </row>
        <row r="588">
          <cell r="A588" t="e">
            <v>#REF!</v>
          </cell>
        </row>
        <row r="589">
          <cell r="A589" t="e">
            <v>#REF!</v>
          </cell>
        </row>
        <row r="590">
          <cell r="A590" t="e">
            <v>#REF!</v>
          </cell>
        </row>
        <row r="591">
          <cell r="A591" t="e">
            <v>#REF!</v>
          </cell>
        </row>
        <row r="592">
          <cell r="A592" t="e">
            <v>#REF!</v>
          </cell>
        </row>
        <row r="593">
          <cell r="A593" t="e">
            <v>#REF!</v>
          </cell>
        </row>
        <row r="594">
          <cell r="A594" t="e">
            <v>#REF!</v>
          </cell>
        </row>
        <row r="595">
          <cell r="A595" t="e">
            <v>#REF!</v>
          </cell>
        </row>
        <row r="596">
          <cell r="A596" t="e">
            <v>#REF!</v>
          </cell>
        </row>
        <row r="597">
          <cell r="A597" t="e">
            <v>#REF!</v>
          </cell>
        </row>
        <row r="598">
          <cell r="A598" t="e">
            <v>#REF!</v>
          </cell>
        </row>
        <row r="599">
          <cell r="A599" t="e">
            <v>#REF!</v>
          </cell>
        </row>
        <row r="600">
          <cell r="A600" t="e">
            <v>#REF!</v>
          </cell>
        </row>
        <row r="601">
          <cell r="A601" t="e">
            <v>#REF!</v>
          </cell>
        </row>
        <row r="602">
          <cell r="A602" t="e">
            <v>#REF!</v>
          </cell>
        </row>
        <row r="603">
          <cell r="A603" t="e">
            <v>#REF!</v>
          </cell>
        </row>
        <row r="604">
          <cell r="A604" t="e">
            <v>#REF!</v>
          </cell>
        </row>
        <row r="605">
          <cell r="A605" t="e">
            <v>#REF!</v>
          </cell>
        </row>
        <row r="606">
          <cell r="A606" t="e">
            <v>#REF!</v>
          </cell>
        </row>
        <row r="607">
          <cell r="A607" t="e">
            <v>#REF!</v>
          </cell>
        </row>
        <row r="608">
          <cell r="A608" t="e">
            <v>#REF!</v>
          </cell>
        </row>
        <row r="609">
          <cell r="A609" t="e">
            <v>#REF!</v>
          </cell>
        </row>
        <row r="610">
          <cell r="A610" t="e">
            <v>#REF!</v>
          </cell>
        </row>
        <row r="611">
          <cell r="A611" t="e">
            <v>#REF!</v>
          </cell>
        </row>
        <row r="612">
          <cell r="A612" t="e">
            <v>#REF!</v>
          </cell>
        </row>
        <row r="613">
          <cell r="A613" t="e">
            <v>#REF!</v>
          </cell>
        </row>
        <row r="614">
          <cell r="A614" t="e">
            <v>#REF!</v>
          </cell>
        </row>
        <row r="615">
          <cell r="A615" t="e">
            <v>#REF!</v>
          </cell>
        </row>
        <row r="616">
          <cell r="A616" t="e">
            <v>#REF!</v>
          </cell>
        </row>
        <row r="617">
          <cell r="A617" t="e">
            <v>#REF!</v>
          </cell>
        </row>
        <row r="618">
          <cell r="A618" t="e">
            <v>#REF!</v>
          </cell>
        </row>
        <row r="619">
          <cell r="A619" t="e">
            <v>#REF!</v>
          </cell>
        </row>
        <row r="620">
          <cell r="A620" t="e">
            <v>#REF!</v>
          </cell>
        </row>
        <row r="621">
          <cell r="A621" t="e">
            <v>#REF!</v>
          </cell>
        </row>
        <row r="622">
          <cell r="A622" t="e">
            <v>#REF!</v>
          </cell>
        </row>
        <row r="623">
          <cell r="A623" t="e">
            <v>#REF!</v>
          </cell>
        </row>
        <row r="624">
          <cell r="A624" t="e">
            <v>#REF!</v>
          </cell>
        </row>
        <row r="625">
          <cell r="A625" t="e">
            <v>#REF!</v>
          </cell>
        </row>
        <row r="626">
          <cell r="A626" t="e">
            <v>#REF!</v>
          </cell>
        </row>
        <row r="627">
          <cell r="A627" t="e">
            <v>#REF!</v>
          </cell>
        </row>
        <row r="628">
          <cell r="A628" t="e">
            <v>#REF!</v>
          </cell>
        </row>
        <row r="629">
          <cell r="A629" t="e">
            <v>#REF!</v>
          </cell>
        </row>
        <row r="630">
          <cell r="A630" t="e">
            <v>#REF!</v>
          </cell>
        </row>
        <row r="631">
          <cell r="A631" t="e">
            <v>#REF!</v>
          </cell>
        </row>
        <row r="632">
          <cell r="A632" t="e">
            <v>#REF!</v>
          </cell>
        </row>
        <row r="633">
          <cell r="A633" t="e">
            <v>#REF!</v>
          </cell>
        </row>
        <row r="634">
          <cell r="A634" t="e">
            <v>#REF!</v>
          </cell>
        </row>
        <row r="635">
          <cell r="A635" t="e">
            <v>#REF!</v>
          </cell>
        </row>
        <row r="636">
          <cell r="A636" t="e">
            <v>#REF!</v>
          </cell>
        </row>
        <row r="637">
          <cell r="A637" t="e">
            <v>#REF!</v>
          </cell>
        </row>
        <row r="638">
          <cell r="A638" t="e">
            <v>#REF!</v>
          </cell>
        </row>
        <row r="639">
          <cell r="A639" t="e">
            <v>#REF!</v>
          </cell>
        </row>
        <row r="640">
          <cell r="A640" t="e">
            <v>#REF!</v>
          </cell>
        </row>
        <row r="641">
          <cell r="A641" t="e">
            <v>#REF!</v>
          </cell>
        </row>
        <row r="642">
          <cell r="A642" t="e">
            <v>#REF!</v>
          </cell>
        </row>
        <row r="643">
          <cell r="A643" t="e">
            <v>#REF!</v>
          </cell>
        </row>
        <row r="644">
          <cell r="A644" t="e">
            <v>#REF!</v>
          </cell>
        </row>
        <row r="645">
          <cell r="A645" t="e">
            <v>#REF!</v>
          </cell>
        </row>
        <row r="646">
          <cell r="A646" t="e">
            <v>#REF!</v>
          </cell>
        </row>
        <row r="647">
          <cell r="A647" t="e">
            <v>#REF!</v>
          </cell>
        </row>
        <row r="648">
          <cell r="A648" t="e">
            <v>#REF!</v>
          </cell>
        </row>
        <row r="649">
          <cell r="A649" t="e">
            <v>#REF!</v>
          </cell>
        </row>
        <row r="650">
          <cell r="A650" t="e">
            <v>#REF!</v>
          </cell>
        </row>
        <row r="651">
          <cell r="A651" t="e">
            <v>#REF!</v>
          </cell>
        </row>
        <row r="652">
          <cell r="A652" t="e">
            <v>#REF!</v>
          </cell>
        </row>
        <row r="653">
          <cell r="A653" t="e">
            <v>#REF!</v>
          </cell>
        </row>
        <row r="654">
          <cell r="A654" t="e">
            <v>#REF!</v>
          </cell>
        </row>
        <row r="655">
          <cell r="A655" t="e">
            <v>#REF!</v>
          </cell>
        </row>
        <row r="656">
          <cell r="A656" t="e">
            <v>#REF!</v>
          </cell>
        </row>
        <row r="657">
          <cell r="A657" t="e">
            <v>#REF!</v>
          </cell>
        </row>
        <row r="658">
          <cell r="A658" t="e">
            <v>#REF!</v>
          </cell>
        </row>
        <row r="659">
          <cell r="A659" t="e">
            <v>#REF!</v>
          </cell>
        </row>
        <row r="660">
          <cell r="A660" t="e">
            <v>#REF!</v>
          </cell>
        </row>
        <row r="661">
          <cell r="A661" t="e">
            <v>#REF!</v>
          </cell>
        </row>
        <row r="662">
          <cell r="A662" t="e">
            <v>#REF!</v>
          </cell>
        </row>
        <row r="663">
          <cell r="A663" t="e">
            <v>#REF!</v>
          </cell>
        </row>
        <row r="664">
          <cell r="A664" t="e">
            <v>#REF!</v>
          </cell>
        </row>
        <row r="665">
          <cell r="A665" t="e">
            <v>#REF!</v>
          </cell>
        </row>
        <row r="666">
          <cell r="A666" t="e">
            <v>#REF!</v>
          </cell>
        </row>
        <row r="667">
          <cell r="A667" t="e">
            <v>#REF!</v>
          </cell>
        </row>
        <row r="668">
          <cell r="A668" t="e">
            <v>#REF!</v>
          </cell>
        </row>
        <row r="669">
          <cell r="A669" t="e">
            <v>#REF!</v>
          </cell>
        </row>
        <row r="670">
          <cell r="A670" t="e">
            <v>#REF!</v>
          </cell>
        </row>
        <row r="671">
          <cell r="A671" t="e">
            <v>#REF!</v>
          </cell>
        </row>
        <row r="672">
          <cell r="A672" t="e">
            <v>#REF!</v>
          </cell>
        </row>
        <row r="673">
          <cell r="A673" t="e">
            <v>#REF!</v>
          </cell>
        </row>
        <row r="674">
          <cell r="A674" t="e">
            <v>#REF!</v>
          </cell>
        </row>
        <row r="675">
          <cell r="A675" t="e">
            <v>#REF!</v>
          </cell>
        </row>
        <row r="676">
          <cell r="A676" t="e">
            <v>#REF!</v>
          </cell>
        </row>
        <row r="677">
          <cell r="A677" t="e">
            <v>#REF!</v>
          </cell>
        </row>
        <row r="678">
          <cell r="A678" t="e">
            <v>#REF!</v>
          </cell>
        </row>
        <row r="679">
          <cell r="A679" t="e">
            <v>#REF!</v>
          </cell>
        </row>
        <row r="680">
          <cell r="A680" t="e">
            <v>#REF!</v>
          </cell>
        </row>
        <row r="681">
          <cell r="A681" t="e">
            <v>#REF!</v>
          </cell>
        </row>
        <row r="682">
          <cell r="A682" t="e">
            <v>#REF!</v>
          </cell>
        </row>
        <row r="683">
          <cell r="A683" t="e">
            <v>#REF!</v>
          </cell>
        </row>
        <row r="684">
          <cell r="A684" t="e">
            <v>#REF!</v>
          </cell>
        </row>
        <row r="685">
          <cell r="A685" t="e">
            <v>#REF!</v>
          </cell>
        </row>
        <row r="686">
          <cell r="A686" t="e">
            <v>#REF!</v>
          </cell>
        </row>
        <row r="687">
          <cell r="A687" t="e">
            <v>#REF!</v>
          </cell>
        </row>
        <row r="688">
          <cell r="A688" t="e">
            <v>#REF!</v>
          </cell>
        </row>
        <row r="689">
          <cell r="A689" t="e">
            <v>#REF!</v>
          </cell>
        </row>
        <row r="690">
          <cell r="A690" t="e">
            <v>#REF!</v>
          </cell>
        </row>
        <row r="691">
          <cell r="A691" t="e">
            <v>#REF!</v>
          </cell>
        </row>
        <row r="692">
          <cell r="A692" t="e">
            <v>#REF!</v>
          </cell>
        </row>
        <row r="693">
          <cell r="A693" t="e">
            <v>#REF!</v>
          </cell>
        </row>
        <row r="694">
          <cell r="A694" t="e">
            <v>#REF!</v>
          </cell>
        </row>
        <row r="695">
          <cell r="A695" t="e">
            <v>#REF!</v>
          </cell>
        </row>
        <row r="696">
          <cell r="A696" t="e">
            <v>#REF!</v>
          </cell>
        </row>
        <row r="697">
          <cell r="A697" t="e">
            <v>#REF!</v>
          </cell>
        </row>
        <row r="698">
          <cell r="A698" t="e">
            <v>#REF!</v>
          </cell>
        </row>
        <row r="699">
          <cell r="A699" t="e">
            <v>#REF!</v>
          </cell>
        </row>
        <row r="700">
          <cell r="A700" t="e">
            <v>#REF!</v>
          </cell>
        </row>
        <row r="701">
          <cell r="A701" t="e">
            <v>#REF!</v>
          </cell>
        </row>
        <row r="702">
          <cell r="A702" t="e">
            <v>#REF!</v>
          </cell>
        </row>
        <row r="703">
          <cell r="A703" t="e">
            <v>#REF!</v>
          </cell>
        </row>
        <row r="704">
          <cell r="A704" t="e">
            <v>#REF!</v>
          </cell>
        </row>
        <row r="705">
          <cell r="A705" t="e">
            <v>#REF!</v>
          </cell>
        </row>
        <row r="706">
          <cell r="A706" t="e">
            <v>#REF!</v>
          </cell>
        </row>
        <row r="707">
          <cell r="A707" t="e">
            <v>#REF!</v>
          </cell>
        </row>
        <row r="708">
          <cell r="A708" t="e">
            <v>#REF!</v>
          </cell>
        </row>
        <row r="709">
          <cell r="A709" t="e">
            <v>#REF!</v>
          </cell>
        </row>
        <row r="710">
          <cell r="A710" t="e">
            <v>#REF!</v>
          </cell>
        </row>
        <row r="711">
          <cell r="A711" t="e">
            <v>#REF!</v>
          </cell>
        </row>
        <row r="712">
          <cell r="A712" t="e">
            <v>#REF!</v>
          </cell>
        </row>
        <row r="713">
          <cell r="A713" t="e">
            <v>#REF!</v>
          </cell>
        </row>
        <row r="714">
          <cell r="A714" t="e">
            <v>#REF!</v>
          </cell>
        </row>
        <row r="715">
          <cell r="A715" t="e">
            <v>#REF!</v>
          </cell>
        </row>
        <row r="716">
          <cell r="A716" t="e">
            <v>#REF!</v>
          </cell>
        </row>
        <row r="717">
          <cell r="A717" t="e">
            <v>#REF!</v>
          </cell>
        </row>
        <row r="718">
          <cell r="A718" t="e">
            <v>#REF!</v>
          </cell>
        </row>
        <row r="719">
          <cell r="A719" t="e">
            <v>#REF!</v>
          </cell>
        </row>
        <row r="720">
          <cell r="A720" t="e">
            <v>#REF!</v>
          </cell>
        </row>
        <row r="721">
          <cell r="A721" t="e">
            <v>#REF!</v>
          </cell>
        </row>
        <row r="722">
          <cell r="A722" t="e">
            <v>#REF!</v>
          </cell>
        </row>
        <row r="723">
          <cell r="A723" t="e">
            <v>#REF!</v>
          </cell>
        </row>
        <row r="724">
          <cell r="A724" t="e">
            <v>#REF!</v>
          </cell>
        </row>
        <row r="725">
          <cell r="A725" t="e">
            <v>#REF!</v>
          </cell>
        </row>
        <row r="726">
          <cell r="A726" t="e">
            <v>#REF!</v>
          </cell>
        </row>
        <row r="727">
          <cell r="A727" t="e">
            <v>#REF!</v>
          </cell>
        </row>
        <row r="728">
          <cell r="A728" t="e">
            <v>#REF!</v>
          </cell>
        </row>
        <row r="729">
          <cell r="A729" t="e">
            <v>#REF!</v>
          </cell>
        </row>
        <row r="730">
          <cell r="A730" t="e">
            <v>#REF!</v>
          </cell>
        </row>
        <row r="731">
          <cell r="A731" t="e">
            <v>#REF!</v>
          </cell>
        </row>
        <row r="732">
          <cell r="A732" t="e">
            <v>#REF!</v>
          </cell>
        </row>
        <row r="734">
          <cell r="A734" t="e">
            <v>#REF!</v>
          </cell>
        </row>
        <row r="735">
          <cell r="A735" t="e">
            <v>#REF!</v>
          </cell>
        </row>
        <row r="736">
          <cell r="A736" t="e">
            <v>#REF!</v>
          </cell>
        </row>
        <row r="737">
          <cell r="A737" t="e">
            <v>#REF!</v>
          </cell>
        </row>
        <row r="738">
          <cell r="A738" t="e">
            <v>#REF!</v>
          </cell>
        </row>
        <row r="739">
          <cell r="A739" t="e">
            <v>#REF!</v>
          </cell>
        </row>
        <row r="740">
          <cell r="A740" t="e">
            <v>#REF!</v>
          </cell>
        </row>
        <row r="741">
          <cell r="A741" t="e">
            <v>#REF!</v>
          </cell>
        </row>
        <row r="742">
          <cell r="A742" t="e">
            <v>#REF!</v>
          </cell>
        </row>
        <row r="743">
          <cell r="A743" t="e">
            <v>#REF!</v>
          </cell>
        </row>
        <row r="744">
          <cell r="A744" t="e">
            <v>#REF!</v>
          </cell>
        </row>
        <row r="745">
          <cell r="A745" t="e">
            <v>#REF!</v>
          </cell>
        </row>
        <row r="746">
          <cell r="A746" t="e">
            <v>#REF!</v>
          </cell>
        </row>
        <row r="748">
          <cell r="A748" t="e">
            <v>#REF!</v>
          </cell>
        </row>
        <row r="749">
          <cell r="A749" t="e">
            <v>#REF!</v>
          </cell>
        </row>
        <row r="750">
          <cell r="A750" t="e">
            <v>#REF!</v>
          </cell>
        </row>
        <row r="751">
          <cell r="A751" t="e">
            <v>#REF!</v>
          </cell>
        </row>
        <row r="752">
          <cell r="A752" t="e">
            <v>#REF!</v>
          </cell>
        </row>
        <row r="753">
          <cell r="A753" t="e">
            <v>#REF!</v>
          </cell>
        </row>
        <row r="754">
          <cell r="A754" t="e">
            <v>#REF!</v>
          </cell>
        </row>
        <row r="755">
          <cell r="A755" t="e">
            <v>#REF!</v>
          </cell>
        </row>
        <row r="756">
          <cell r="A756" t="e">
            <v>#REF!</v>
          </cell>
        </row>
        <row r="757">
          <cell r="A757" t="e">
            <v>#REF!</v>
          </cell>
        </row>
        <row r="758">
          <cell r="A758" t="e">
            <v>#REF!</v>
          </cell>
        </row>
        <row r="759">
          <cell r="A759" t="e">
            <v>#REF!</v>
          </cell>
        </row>
        <row r="760">
          <cell r="A760" t="e">
            <v>#REF!</v>
          </cell>
        </row>
        <row r="761">
          <cell r="A761" t="e">
            <v>#REF!</v>
          </cell>
        </row>
        <row r="762">
          <cell r="A762" t="e">
            <v>#REF!</v>
          </cell>
        </row>
        <row r="763">
          <cell r="A763" t="e">
            <v>#REF!</v>
          </cell>
        </row>
        <row r="764">
          <cell r="A764" t="e">
            <v>#REF!</v>
          </cell>
        </row>
        <row r="765">
          <cell r="A765" t="e">
            <v>#REF!</v>
          </cell>
        </row>
        <row r="766">
          <cell r="A766" t="e">
            <v>#REF!</v>
          </cell>
        </row>
        <row r="767">
          <cell r="A767" t="e">
            <v>#REF!</v>
          </cell>
        </row>
        <row r="768">
          <cell r="A768" t="e">
            <v>#REF!</v>
          </cell>
        </row>
        <row r="769">
          <cell r="A769" t="e">
            <v>#REF!</v>
          </cell>
        </row>
        <row r="770">
          <cell r="A770" t="e">
            <v>#REF!</v>
          </cell>
        </row>
        <row r="771">
          <cell r="A771" t="e">
            <v>#REF!</v>
          </cell>
        </row>
        <row r="772">
          <cell r="A772" t="e">
            <v>#REF!</v>
          </cell>
        </row>
        <row r="773">
          <cell r="A773" t="e">
            <v>#REF!</v>
          </cell>
        </row>
        <row r="774">
          <cell r="A774" t="e">
            <v>#REF!</v>
          </cell>
        </row>
        <row r="775">
          <cell r="A775" t="e">
            <v>#REF!</v>
          </cell>
        </row>
        <row r="776">
          <cell r="A776" t="e">
            <v>#REF!</v>
          </cell>
        </row>
        <row r="777">
          <cell r="A777" t="e">
            <v>#REF!</v>
          </cell>
        </row>
        <row r="778">
          <cell r="A778" t="e">
            <v>#REF!</v>
          </cell>
        </row>
        <row r="779">
          <cell r="A779" t="e">
            <v>#REF!</v>
          </cell>
        </row>
        <row r="780">
          <cell r="A780" t="e">
            <v>#REF!</v>
          </cell>
        </row>
        <row r="781">
          <cell r="A781" t="e">
            <v>#REF!</v>
          </cell>
        </row>
        <row r="782">
          <cell r="A782" t="e">
            <v>#REF!</v>
          </cell>
        </row>
        <row r="783">
          <cell r="A783" t="e">
            <v>#REF!</v>
          </cell>
        </row>
        <row r="784">
          <cell r="A784" t="e">
            <v>#REF!</v>
          </cell>
        </row>
        <row r="785">
          <cell r="A785" t="e">
            <v>#REF!</v>
          </cell>
        </row>
        <row r="786">
          <cell r="A786" t="e">
            <v>#REF!</v>
          </cell>
        </row>
        <row r="787">
          <cell r="A787" t="e">
            <v>#REF!</v>
          </cell>
        </row>
        <row r="788">
          <cell r="A788" t="e">
            <v>#REF!</v>
          </cell>
        </row>
        <row r="789">
          <cell r="A789" t="e">
            <v>#REF!</v>
          </cell>
        </row>
        <row r="790">
          <cell r="A790" t="e">
            <v>#REF!</v>
          </cell>
        </row>
        <row r="791">
          <cell r="A791" t="e">
            <v>#REF!</v>
          </cell>
        </row>
        <row r="792">
          <cell r="A792" t="e">
            <v>#REF!</v>
          </cell>
        </row>
        <row r="793">
          <cell r="A793" t="e">
            <v>#REF!</v>
          </cell>
        </row>
        <row r="794">
          <cell r="A794" t="e">
            <v>#REF!</v>
          </cell>
        </row>
        <row r="795">
          <cell r="A795" t="e">
            <v>#REF!</v>
          </cell>
        </row>
        <row r="796">
          <cell r="A796" t="e">
            <v>#REF!</v>
          </cell>
        </row>
        <row r="797">
          <cell r="A797" t="e">
            <v>#REF!</v>
          </cell>
        </row>
        <row r="798">
          <cell r="A798" t="e">
            <v>#REF!</v>
          </cell>
        </row>
        <row r="799">
          <cell r="A799" t="e">
            <v>#REF!</v>
          </cell>
        </row>
        <row r="800">
          <cell r="A800" t="e">
            <v>#REF!</v>
          </cell>
        </row>
        <row r="801">
          <cell r="A801" t="e">
            <v>#REF!</v>
          </cell>
        </row>
        <row r="802">
          <cell r="A802" t="e">
            <v>#REF!</v>
          </cell>
        </row>
        <row r="803">
          <cell r="A803" t="e">
            <v>#REF!</v>
          </cell>
        </row>
        <row r="804">
          <cell r="A804" t="e">
            <v>#REF!</v>
          </cell>
        </row>
        <row r="805">
          <cell r="A805" t="e">
            <v>#REF!</v>
          </cell>
        </row>
        <row r="806">
          <cell r="A806" t="e">
            <v>#REF!</v>
          </cell>
        </row>
        <row r="807">
          <cell r="A807" t="e">
            <v>#REF!</v>
          </cell>
        </row>
        <row r="808">
          <cell r="A808" t="e">
            <v>#REF!</v>
          </cell>
        </row>
        <row r="809">
          <cell r="A809" t="e">
            <v>#REF!</v>
          </cell>
        </row>
        <row r="810">
          <cell r="A810" t="e">
            <v>#REF!</v>
          </cell>
        </row>
        <row r="811">
          <cell r="A811" t="e">
            <v>#REF!</v>
          </cell>
        </row>
        <row r="812">
          <cell r="A812" t="e">
            <v>#REF!</v>
          </cell>
        </row>
        <row r="813">
          <cell r="A813" t="e">
            <v>#REF!</v>
          </cell>
        </row>
        <row r="814">
          <cell r="A814" t="e">
            <v>#REF!</v>
          </cell>
        </row>
        <row r="815">
          <cell r="A815" t="e">
            <v>#REF!</v>
          </cell>
        </row>
        <row r="816">
          <cell r="A816" t="e">
            <v>#REF!</v>
          </cell>
        </row>
        <row r="817">
          <cell r="A817" t="e">
            <v>#REF!</v>
          </cell>
        </row>
        <row r="818">
          <cell r="A818" t="e">
            <v>#REF!</v>
          </cell>
        </row>
        <row r="819">
          <cell r="A819" t="e">
            <v>#REF!</v>
          </cell>
        </row>
        <row r="820">
          <cell r="A820" t="e">
            <v>#REF!</v>
          </cell>
        </row>
        <row r="821">
          <cell r="A821" t="e">
            <v>#REF!</v>
          </cell>
        </row>
        <row r="822">
          <cell r="A822" t="e">
            <v>#REF!</v>
          </cell>
        </row>
        <row r="823">
          <cell r="A823" t="e">
            <v>#REF!</v>
          </cell>
        </row>
        <row r="824">
          <cell r="A824" t="e">
            <v>#REF!</v>
          </cell>
        </row>
        <row r="825">
          <cell r="A825" t="e">
            <v>#REF!</v>
          </cell>
        </row>
        <row r="826">
          <cell r="A826" t="e">
            <v>#REF!</v>
          </cell>
        </row>
        <row r="827">
          <cell r="A827" t="e">
            <v>#REF!</v>
          </cell>
        </row>
        <row r="828">
          <cell r="A828" t="e">
            <v>#REF!</v>
          </cell>
        </row>
        <row r="829">
          <cell r="A829" t="e">
            <v>#REF!</v>
          </cell>
        </row>
        <row r="830">
          <cell r="A830" t="e">
            <v>#REF!</v>
          </cell>
        </row>
        <row r="831">
          <cell r="A831" t="e">
            <v>#REF!</v>
          </cell>
        </row>
        <row r="832">
          <cell r="A832" t="e">
            <v>#REF!</v>
          </cell>
        </row>
        <row r="833">
          <cell r="A833" t="e">
            <v>#REF!</v>
          </cell>
        </row>
        <row r="834">
          <cell r="A834" t="e">
            <v>#REF!</v>
          </cell>
        </row>
        <row r="835">
          <cell r="A835" t="e">
            <v>#REF!</v>
          </cell>
        </row>
        <row r="836">
          <cell r="A836" t="e">
            <v>#REF!</v>
          </cell>
        </row>
        <row r="837">
          <cell r="A837" t="e">
            <v>#REF!</v>
          </cell>
        </row>
        <row r="838">
          <cell r="A838" t="e">
            <v>#REF!</v>
          </cell>
        </row>
        <row r="839">
          <cell r="A839" t="e">
            <v>#REF!</v>
          </cell>
        </row>
        <row r="840">
          <cell r="A840" t="e">
            <v>#REF!</v>
          </cell>
        </row>
        <row r="841">
          <cell r="A841" t="e">
            <v>#REF!</v>
          </cell>
        </row>
        <row r="842">
          <cell r="A842" t="e">
            <v>#REF!</v>
          </cell>
        </row>
        <row r="843">
          <cell r="A843" t="e">
            <v>#REF!</v>
          </cell>
        </row>
        <row r="844">
          <cell r="A844" t="e">
            <v>#REF!</v>
          </cell>
        </row>
        <row r="845">
          <cell r="A845" t="e">
            <v>#REF!</v>
          </cell>
        </row>
        <row r="846">
          <cell r="A846" t="e">
            <v>#REF!</v>
          </cell>
        </row>
        <row r="847">
          <cell r="A847" t="e">
            <v>#REF!</v>
          </cell>
        </row>
        <row r="848">
          <cell r="A848" t="e">
            <v>#REF!</v>
          </cell>
        </row>
        <row r="849">
          <cell r="A849" t="e">
            <v>#REF!</v>
          </cell>
        </row>
        <row r="850">
          <cell r="A850" t="e">
            <v>#REF!</v>
          </cell>
        </row>
        <row r="851">
          <cell r="A851" t="e">
            <v>#REF!</v>
          </cell>
        </row>
        <row r="852">
          <cell r="A852" t="e">
            <v>#REF!</v>
          </cell>
        </row>
        <row r="853">
          <cell r="A853" t="e">
            <v>#REF!</v>
          </cell>
        </row>
        <row r="854">
          <cell r="A854" t="e">
            <v>#REF!</v>
          </cell>
        </row>
        <row r="855">
          <cell r="A855" t="e">
            <v>#REF!</v>
          </cell>
        </row>
        <row r="856">
          <cell r="A856" t="e">
            <v>#REF!</v>
          </cell>
        </row>
        <row r="857">
          <cell r="A857" t="e">
            <v>#REF!</v>
          </cell>
        </row>
        <row r="858">
          <cell r="A858" t="e">
            <v>#REF!</v>
          </cell>
        </row>
        <row r="859">
          <cell r="A859" t="e">
            <v>#REF!</v>
          </cell>
        </row>
        <row r="860">
          <cell r="A860" t="e">
            <v>#REF!</v>
          </cell>
        </row>
        <row r="861">
          <cell r="A861" t="e">
            <v>#REF!</v>
          </cell>
        </row>
        <row r="862">
          <cell r="A862" t="e">
            <v>#REF!</v>
          </cell>
        </row>
        <row r="863">
          <cell r="A863" t="e">
            <v>#REF!</v>
          </cell>
        </row>
        <row r="864">
          <cell r="A864" t="e">
            <v>#REF!</v>
          </cell>
        </row>
        <row r="865">
          <cell r="A865" t="e">
            <v>#REF!</v>
          </cell>
        </row>
        <row r="866">
          <cell r="A866" t="e">
            <v>#REF!</v>
          </cell>
        </row>
        <row r="867">
          <cell r="A867" t="e">
            <v>#REF!</v>
          </cell>
        </row>
        <row r="868">
          <cell r="A868" t="e">
            <v>#REF!</v>
          </cell>
        </row>
        <row r="869">
          <cell r="A869" t="e">
            <v>#REF!</v>
          </cell>
        </row>
        <row r="870">
          <cell r="A870" t="e">
            <v>#REF!</v>
          </cell>
        </row>
        <row r="871">
          <cell r="A871" t="e">
            <v>#REF!</v>
          </cell>
        </row>
        <row r="872">
          <cell r="A872" t="e">
            <v>#REF!</v>
          </cell>
        </row>
        <row r="873">
          <cell r="A873" t="e">
            <v>#REF!</v>
          </cell>
        </row>
        <row r="874">
          <cell r="A874" t="e">
            <v>#REF!</v>
          </cell>
        </row>
        <row r="875">
          <cell r="A875" t="e">
            <v>#REF!</v>
          </cell>
        </row>
        <row r="876">
          <cell r="A876" t="e">
            <v>#REF!</v>
          </cell>
        </row>
        <row r="877">
          <cell r="A877" t="e">
            <v>#REF!</v>
          </cell>
        </row>
        <row r="878">
          <cell r="A878" t="e">
            <v>#REF!</v>
          </cell>
        </row>
        <row r="879">
          <cell r="A879" t="e">
            <v>#REF!</v>
          </cell>
        </row>
        <row r="880">
          <cell r="A880" t="e">
            <v>#REF!</v>
          </cell>
        </row>
        <row r="881">
          <cell r="A881" t="e">
            <v>#REF!</v>
          </cell>
        </row>
        <row r="882">
          <cell r="A882" t="e">
            <v>#REF!</v>
          </cell>
        </row>
        <row r="883">
          <cell r="A883" t="e">
            <v>#REF!</v>
          </cell>
        </row>
        <row r="884">
          <cell r="A884" t="e">
            <v>#REF!</v>
          </cell>
        </row>
        <row r="885">
          <cell r="A885" t="e">
            <v>#REF!</v>
          </cell>
        </row>
        <row r="886">
          <cell r="A886" t="e">
            <v>#REF!</v>
          </cell>
        </row>
        <row r="887">
          <cell r="A887" t="e">
            <v>#REF!</v>
          </cell>
        </row>
        <row r="888">
          <cell r="A888" t="e">
            <v>#REF!</v>
          </cell>
        </row>
        <row r="889">
          <cell r="A889" t="e">
            <v>#REF!</v>
          </cell>
        </row>
        <row r="890">
          <cell r="A890" t="e">
            <v>#REF!</v>
          </cell>
        </row>
        <row r="891">
          <cell r="A891" t="e">
            <v>#REF!</v>
          </cell>
        </row>
        <row r="892">
          <cell r="A892" t="e">
            <v>#REF!</v>
          </cell>
        </row>
        <row r="893">
          <cell r="A893" t="e">
            <v>#REF!</v>
          </cell>
        </row>
        <row r="894">
          <cell r="A894" t="e">
            <v>#REF!</v>
          </cell>
        </row>
        <row r="895">
          <cell r="A895" t="e">
            <v>#REF!</v>
          </cell>
        </row>
        <row r="896">
          <cell r="A896" t="e">
            <v>#REF!</v>
          </cell>
        </row>
        <row r="897">
          <cell r="A897" t="e">
            <v>#REF!</v>
          </cell>
        </row>
        <row r="898">
          <cell r="A898" t="e">
            <v>#REF!</v>
          </cell>
        </row>
        <row r="899">
          <cell r="A899" t="e">
            <v>#REF!</v>
          </cell>
        </row>
        <row r="900">
          <cell r="A900" t="e">
            <v>#REF!</v>
          </cell>
        </row>
        <row r="901">
          <cell r="A901" t="e">
            <v>#REF!</v>
          </cell>
        </row>
        <row r="902">
          <cell r="A902" t="e">
            <v>#REF!</v>
          </cell>
        </row>
        <row r="903">
          <cell r="A903" t="e">
            <v>#REF!</v>
          </cell>
        </row>
        <row r="904">
          <cell r="A904" t="e">
            <v>#REF!</v>
          </cell>
        </row>
        <row r="905">
          <cell r="A905" t="e">
            <v>#REF!</v>
          </cell>
        </row>
        <row r="906">
          <cell r="A906" t="e">
            <v>#REF!</v>
          </cell>
        </row>
        <row r="907">
          <cell r="A907" t="e">
            <v>#REF!</v>
          </cell>
        </row>
        <row r="908">
          <cell r="A908" t="e">
            <v>#REF!</v>
          </cell>
        </row>
        <row r="909">
          <cell r="A909" t="e">
            <v>#REF!</v>
          </cell>
        </row>
        <row r="910">
          <cell r="A910" t="e">
            <v>#REF!</v>
          </cell>
        </row>
        <row r="911">
          <cell r="A911" t="e">
            <v>#REF!</v>
          </cell>
        </row>
        <row r="912">
          <cell r="A912" t="e">
            <v>#REF!</v>
          </cell>
        </row>
        <row r="913">
          <cell r="A913" t="e">
            <v>#REF!</v>
          </cell>
        </row>
        <row r="914">
          <cell r="A914" t="e">
            <v>#REF!</v>
          </cell>
        </row>
        <row r="915">
          <cell r="A915" t="e">
            <v>#REF!</v>
          </cell>
        </row>
        <row r="916">
          <cell r="A916" t="e">
            <v>#REF!</v>
          </cell>
        </row>
        <row r="917">
          <cell r="A917" t="e">
            <v>#REF!</v>
          </cell>
        </row>
        <row r="918">
          <cell r="A918" t="e">
            <v>#REF!</v>
          </cell>
        </row>
        <row r="919">
          <cell r="A919" t="e">
            <v>#REF!</v>
          </cell>
        </row>
        <row r="920">
          <cell r="A920" t="e">
            <v>#REF!</v>
          </cell>
        </row>
        <row r="921">
          <cell r="A921" t="e">
            <v>#REF!</v>
          </cell>
        </row>
        <row r="922">
          <cell r="A922" t="e">
            <v>#REF!</v>
          </cell>
        </row>
        <row r="923">
          <cell r="A923" t="e">
            <v>#REF!</v>
          </cell>
        </row>
        <row r="924">
          <cell r="A924" t="e">
            <v>#REF!</v>
          </cell>
        </row>
        <row r="925">
          <cell r="A925" t="e">
            <v>#REF!</v>
          </cell>
        </row>
        <row r="926">
          <cell r="A926" t="e">
            <v>#REF!</v>
          </cell>
        </row>
        <row r="927">
          <cell r="A927" t="e">
            <v>#REF!</v>
          </cell>
        </row>
        <row r="928">
          <cell r="A928" t="e">
            <v>#REF!</v>
          </cell>
        </row>
        <row r="929">
          <cell r="A929" t="e">
            <v>#REF!</v>
          </cell>
        </row>
        <row r="930">
          <cell r="A930" t="e">
            <v>#REF!</v>
          </cell>
        </row>
        <row r="931">
          <cell r="A931" t="e">
            <v>#REF!</v>
          </cell>
        </row>
        <row r="932">
          <cell r="A932" t="e">
            <v>#REF!</v>
          </cell>
        </row>
        <row r="933">
          <cell r="A933" t="e">
            <v>#REF!</v>
          </cell>
        </row>
        <row r="934">
          <cell r="A934" t="e">
            <v>#REF!</v>
          </cell>
        </row>
        <row r="935">
          <cell r="A935" t="e">
            <v>#REF!</v>
          </cell>
        </row>
        <row r="936">
          <cell r="A936" t="e">
            <v>#REF!</v>
          </cell>
        </row>
        <row r="937">
          <cell r="A937" t="e">
            <v>#REF!</v>
          </cell>
        </row>
        <row r="938">
          <cell r="A938" t="e">
            <v>#REF!</v>
          </cell>
        </row>
        <row r="939">
          <cell r="A939" t="e">
            <v>#REF!</v>
          </cell>
        </row>
        <row r="940">
          <cell r="A940" t="e">
            <v>#REF!</v>
          </cell>
        </row>
        <row r="941">
          <cell r="A941" t="e">
            <v>#REF!</v>
          </cell>
        </row>
        <row r="942">
          <cell r="A942" t="e">
            <v>#REF!</v>
          </cell>
        </row>
        <row r="943">
          <cell r="A943" t="e">
            <v>#REF!</v>
          </cell>
        </row>
        <row r="944">
          <cell r="A944" t="e">
            <v>#REF!</v>
          </cell>
        </row>
        <row r="945">
          <cell r="A945" t="e">
            <v>#REF!</v>
          </cell>
        </row>
        <row r="946">
          <cell r="A946" t="e">
            <v>#REF!</v>
          </cell>
        </row>
        <row r="947">
          <cell r="A947" t="e">
            <v>#REF!</v>
          </cell>
        </row>
        <row r="948">
          <cell r="A948" t="e">
            <v>#REF!</v>
          </cell>
        </row>
        <row r="949">
          <cell r="A949" t="e">
            <v>#REF!</v>
          </cell>
        </row>
        <row r="950">
          <cell r="A950" t="e">
            <v>#REF!</v>
          </cell>
        </row>
        <row r="951">
          <cell r="A951" t="e">
            <v>#REF!</v>
          </cell>
        </row>
        <row r="952">
          <cell r="A952" t="e">
            <v>#REF!</v>
          </cell>
        </row>
        <row r="953">
          <cell r="A953" t="e">
            <v>#REF!</v>
          </cell>
        </row>
        <row r="954">
          <cell r="A954" t="e">
            <v>#REF!</v>
          </cell>
        </row>
        <row r="955">
          <cell r="A955" t="e">
            <v>#REF!</v>
          </cell>
        </row>
        <row r="956">
          <cell r="A956" t="e">
            <v>#REF!</v>
          </cell>
        </row>
        <row r="957">
          <cell r="A957" t="e">
            <v>#REF!</v>
          </cell>
        </row>
        <row r="958">
          <cell r="A958" t="e">
            <v>#REF!</v>
          </cell>
        </row>
        <row r="959">
          <cell r="A959" t="e">
            <v>#REF!</v>
          </cell>
        </row>
        <row r="960">
          <cell r="A960" t="e">
            <v>#REF!</v>
          </cell>
        </row>
        <row r="961">
          <cell r="A961" t="e">
            <v>#REF!</v>
          </cell>
        </row>
        <row r="962">
          <cell r="A962" t="e">
            <v>#REF!</v>
          </cell>
        </row>
        <row r="963">
          <cell r="A963" t="e">
            <v>#REF!</v>
          </cell>
        </row>
        <row r="964">
          <cell r="A964" t="e">
            <v>#REF!</v>
          </cell>
        </row>
        <row r="965">
          <cell r="A965" t="e">
            <v>#REF!</v>
          </cell>
        </row>
        <row r="966">
          <cell r="A966" t="e">
            <v>#REF!</v>
          </cell>
        </row>
        <row r="967">
          <cell r="A967" t="e">
            <v>#REF!</v>
          </cell>
        </row>
        <row r="968">
          <cell r="A968" t="e">
            <v>#REF!</v>
          </cell>
        </row>
        <row r="969">
          <cell r="A969" t="e">
            <v>#REF!</v>
          </cell>
        </row>
        <row r="970">
          <cell r="A970" t="e">
            <v>#REF!</v>
          </cell>
        </row>
        <row r="971">
          <cell r="A971" t="e">
            <v>#REF!</v>
          </cell>
        </row>
        <row r="972">
          <cell r="A972" t="e">
            <v>#REF!</v>
          </cell>
        </row>
        <row r="973">
          <cell r="A973" t="e">
            <v>#REF!</v>
          </cell>
        </row>
        <row r="974">
          <cell r="A974" t="e">
            <v>#REF!</v>
          </cell>
        </row>
        <row r="975">
          <cell r="A975" t="e">
            <v>#REF!</v>
          </cell>
        </row>
        <row r="976">
          <cell r="A976" t="e">
            <v>#REF!</v>
          </cell>
        </row>
        <row r="977">
          <cell r="A977" t="e">
            <v>#REF!</v>
          </cell>
        </row>
        <row r="978">
          <cell r="A978" t="e">
            <v>#REF!</v>
          </cell>
        </row>
        <row r="979">
          <cell r="A979" t="e">
            <v>#REF!</v>
          </cell>
        </row>
        <row r="980">
          <cell r="A980" t="e">
            <v>#REF!</v>
          </cell>
        </row>
        <row r="981">
          <cell r="A981" t="e">
            <v>#REF!</v>
          </cell>
        </row>
        <row r="982">
          <cell r="A982" t="e">
            <v>#REF!</v>
          </cell>
        </row>
        <row r="983">
          <cell r="A983" t="e">
            <v>#REF!</v>
          </cell>
        </row>
        <row r="984">
          <cell r="A984" t="e">
            <v>#REF!</v>
          </cell>
        </row>
        <row r="985">
          <cell r="A985" t="e">
            <v>#REF!</v>
          </cell>
        </row>
        <row r="986">
          <cell r="A986" t="e">
            <v>#REF!</v>
          </cell>
        </row>
        <row r="987">
          <cell r="A987" t="e">
            <v>#REF!</v>
          </cell>
        </row>
        <row r="988">
          <cell r="A988" t="e">
            <v>#REF!</v>
          </cell>
        </row>
        <row r="989">
          <cell r="A989" t="e">
            <v>#REF!</v>
          </cell>
        </row>
        <row r="990">
          <cell r="A990" t="e">
            <v>#REF!</v>
          </cell>
        </row>
        <row r="991">
          <cell r="A991" t="e">
            <v>#REF!</v>
          </cell>
        </row>
        <row r="992">
          <cell r="A992" t="e">
            <v>#REF!</v>
          </cell>
        </row>
        <row r="993">
          <cell r="A993" t="e">
            <v>#REF!</v>
          </cell>
        </row>
        <row r="994">
          <cell r="A994" t="e">
            <v>#REF!</v>
          </cell>
        </row>
        <row r="995">
          <cell r="A995" t="e">
            <v>#REF!</v>
          </cell>
        </row>
        <row r="996">
          <cell r="A996" t="e">
            <v>#REF!</v>
          </cell>
        </row>
        <row r="997">
          <cell r="A997" t="e">
            <v>#REF!</v>
          </cell>
        </row>
        <row r="998">
          <cell r="A998" t="e">
            <v>#REF!</v>
          </cell>
        </row>
        <row r="999">
          <cell r="A999" t="e">
            <v>#REF!</v>
          </cell>
        </row>
        <row r="1000">
          <cell r="A1000" t="e">
            <v>#REF!</v>
          </cell>
        </row>
        <row r="1001">
          <cell r="A1001" t="e">
            <v>#REF!</v>
          </cell>
        </row>
        <row r="1002">
          <cell r="A1002" t="e">
            <v>#REF!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조사 - 9810"/>
      <sheetName val="조사 - 9809"/>
      <sheetName val="율촌법률사무소2내역"/>
      <sheetName val="교각1"/>
      <sheetName val="수량산출"/>
      <sheetName val="간선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표지"/>
      <sheetName val="율촌법률사무소2집계"/>
      <sheetName val="원가계산서"/>
      <sheetName val="율촌법률사무소2내역"/>
      <sheetName val="I一般比"/>
      <sheetName val="신우"/>
      <sheetName val="인공"/>
      <sheetName val="노 무 비"/>
      <sheetName val="직노"/>
      <sheetName val="일위대가표"/>
      <sheetName val="내역서1"/>
      <sheetName val="율촌법률사무소 인테리어 2차"/>
      <sheetName val="N賃率-職"/>
      <sheetName val="접지수량"/>
      <sheetName val="4.전기"/>
      <sheetName val="준공내역"/>
      <sheetName val="노_무_비"/>
      <sheetName val="정부노임단가"/>
      <sheetName val="연습"/>
      <sheetName val="수량산출"/>
      <sheetName val="1안"/>
      <sheetName val="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성"/>
      <sheetName val="집계표"/>
      <sheetName val="6동"/>
      <sheetName val="8동"/>
      <sheetName val="9동"/>
      <sheetName val="전기실"/>
      <sheetName val="1,2P"/>
      <sheetName val="3,5P"/>
      <sheetName val="4,7P"/>
      <sheetName val="6,8P"/>
      <sheetName val="9P"/>
      <sheetName val="관리실"/>
      <sheetName val="노인정"/>
      <sheetName val="상가"/>
      <sheetName val="유치원"/>
      <sheetName val="유아원"/>
      <sheetName val="동사무소"/>
      <sheetName val="경비실"/>
      <sheetName val="옥외분"/>
      <sheetName val="16동"/>
      <sheetName val="전기임"/>
      <sheetName val="원본"/>
      <sheetName val="15P"/>
      <sheetName val="16P"/>
      <sheetName val="관리임"/>
      <sheetName val="경비임"/>
      <sheetName val="옥외임"/>
      <sheetName val="평자재단가"/>
      <sheetName val="1안"/>
      <sheetName val="견적서"/>
      <sheetName val="직재"/>
      <sheetName val="수량산출"/>
      <sheetName val="misc"/>
      <sheetName val="전기"/>
      <sheetName val="내역"/>
      <sheetName val="내역서"/>
      <sheetName val="#REF"/>
      <sheetName val="갑지"/>
      <sheetName val="경비_원본"/>
      <sheetName val="노임단가"/>
      <sheetName val="간접경상비"/>
      <sheetName val="200"/>
      <sheetName val="인건-측정"/>
      <sheetName val="2-5.A평형부하계산"/>
      <sheetName val="2-5.B평형부하계산"/>
      <sheetName val="2-5.C평형부하계산"/>
      <sheetName val="2-5.1평형부하계산"/>
      <sheetName val="2-5.2평형부하계산"/>
      <sheetName val="2-5.3평형부하계산"/>
      <sheetName val="율촌법률사무소2내역"/>
      <sheetName val="투찰(하수)"/>
      <sheetName val="노 무 비"/>
      <sheetName val="건축내역"/>
      <sheetName val="단가"/>
      <sheetName val="공사원가"/>
      <sheetName val="시중노임단가"/>
      <sheetName val="적용기준표(98년상반기)"/>
      <sheetName val="공사비"/>
      <sheetName val="답십리기성(신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우"/>
      <sheetName val="laroux"/>
      <sheetName val="갑지"/>
      <sheetName val="강 당"/>
      <sheetName val="신우갑지"/>
      <sheetName val="천우갑지"/>
      <sheetName val="천우"/>
      <sheetName val="__"/>
      <sheetName val="원본(갑지)"/>
      <sheetName val="Sheet5"/>
      <sheetName val="하조서"/>
      <sheetName val="자재단가비교표"/>
      <sheetName val="SP-B1"/>
      <sheetName val="내역"/>
      <sheetName val="Sheet4"/>
      <sheetName val="98지급계획"/>
      <sheetName val="내역서"/>
      <sheetName val="1790"/>
      <sheetName val="경비"/>
      <sheetName val="대치판정"/>
      <sheetName val="단가산출"/>
      <sheetName val="인건-측정"/>
      <sheetName val="시운전연료"/>
      <sheetName val="공종별"/>
      <sheetName val="집계표"/>
      <sheetName val="단"/>
      <sheetName val="일위대가"/>
      <sheetName val="I一般比"/>
      <sheetName val="#REF"/>
      <sheetName val="XL4Poppy"/>
      <sheetName val="부하(성남)"/>
      <sheetName val="한강운반비"/>
      <sheetName val="보안등"/>
      <sheetName val="인건비"/>
      <sheetName val="적용단가"/>
      <sheetName val="단가비교표"/>
      <sheetName val="설직재-1"/>
      <sheetName val="말뚝지지력산정"/>
      <sheetName val="조명시설"/>
      <sheetName val="수량산출"/>
      <sheetName val="원가 (2)"/>
      <sheetName val="sw1"/>
      <sheetName val="Sheet1"/>
      <sheetName val="과천MAIN"/>
      <sheetName val="노임단가"/>
      <sheetName val="자재단가"/>
      <sheetName val="배관단가조사서"/>
      <sheetName val="위치조서"/>
      <sheetName val="P.M 별"/>
      <sheetName val="부하계산서"/>
      <sheetName val="갑지(추정)"/>
      <sheetName val="설계내역서"/>
      <sheetName val="BID"/>
      <sheetName val="일위대가(가설)"/>
      <sheetName val="wall"/>
      <sheetName val="을"/>
      <sheetName val="일위대가표"/>
      <sheetName val="N賃率-職"/>
      <sheetName val="1.수인터널"/>
      <sheetName val="산출내역서"/>
      <sheetName val="Sheet6"/>
      <sheetName val="공문"/>
      <sheetName val="중기사용료"/>
      <sheetName val="품목코드"/>
      <sheetName val="DATA"/>
      <sheetName val="데이타"/>
      <sheetName val="산출근거"/>
      <sheetName val="견적대비 견적서"/>
      <sheetName val="6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표"/>
      <sheetName val="견적대비표"/>
      <sheetName val="내역서"/>
      <sheetName val="PANEL 중량산출"/>
      <sheetName val="중량산출"/>
      <sheetName val="수량산출"/>
      <sheetName val="I一般比"/>
      <sheetName val="신우"/>
      <sheetName val="내역서1999.8최종"/>
      <sheetName val="참조자료"/>
      <sheetName val="K-SET1"/>
      <sheetName val="연습"/>
      <sheetName val="날개벽수량표"/>
      <sheetName val="6동"/>
      <sheetName val="대치판정"/>
      <sheetName val="#REF"/>
      <sheetName val="N賃率-職"/>
      <sheetName val="과천MAIN"/>
      <sheetName val="인건-측정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갑지"/>
      <sheetName val="원가계산"/>
      <sheetName val="공연장내역"/>
      <sheetName val="공연장 일위"/>
      <sheetName val="공연장산출-자재"/>
      <sheetName val="공연장산출-노무"/>
      <sheetName val="공연장 배관"/>
      <sheetName val="단가대비"/>
      <sheetName val="임률"/>
      <sheetName val="단가(A사)"/>
      <sheetName val="단가(B사)"/>
      <sheetName val="단가(C사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한일(갑지)"/>
      <sheetName val="원가계산서"/>
      <sheetName val="원가계산서(1개월 미만 공사)"/>
      <sheetName val="한일(을지)"/>
      <sheetName val="공연장산출-노무"/>
      <sheetName val="#REF"/>
      <sheetName val="단가대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가 "/>
      <sheetName val="대비"/>
      <sheetName val="단-원산"/>
      <sheetName val="단-천우"/>
      <sheetName val="단-조은"/>
      <sheetName val="내역서"/>
      <sheetName val="조사 "/>
      <sheetName val="갑지"/>
      <sheetName val="타-천우"/>
      <sheetName val="타-조은"/>
      <sheetName val="산-기계"/>
      <sheetName val="산-전기"/>
      <sheetName val="겉지"/>
      <sheetName val="전기일위대가"/>
      <sheetName val="직공비"/>
      <sheetName val="단"/>
      <sheetName val="신우"/>
      <sheetName val="WORK"/>
      <sheetName val="data"/>
      <sheetName val="NEYOK"/>
      <sheetName val="서울산업대(토)"/>
      <sheetName val="시중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YOK"/>
      <sheetName val="EACT10"/>
      <sheetName val="BIGO"/>
      <sheetName val="견적대비 견적서"/>
      <sheetName val="1.우편집중내역서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조사"/>
      <sheetName val="대가 "/>
      <sheetName val="대비"/>
      <sheetName val="단-원산"/>
      <sheetName val="천-단"/>
      <sheetName val="조-단"/>
      <sheetName val="표지"/>
      <sheetName val="원가계산서 "/>
      <sheetName val="집계표 (1)"/>
      <sheetName val="집계표(2)"/>
      <sheetName val="내역서(1차공사분)"/>
      <sheetName val="선로정수계산"/>
      <sheetName val="간선계산"/>
      <sheetName val="guard(mac)"/>
      <sheetName val="공사원가계산서"/>
      <sheetName val="165-1"/>
      <sheetName val="건축내역"/>
      <sheetName val="일위대가"/>
      <sheetName val="직재"/>
      <sheetName val="일위"/>
      <sheetName val="Sheet5"/>
      <sheetName val="Y-WORK"/>
      <sheetName val="차액보증"/>
      <sheetName val="요율"/>
      <sheetName val="#2_일위대가목록"/>
      <sheetName val="입찰안"/>
      <sheetName val="예산내역서"/>
      <sheetName val="설계예산서"/>
      <sheetName val="1을"/>
      <sheetName val="Sheet4"/>
      <sheetName val="일위집계(기존)"/>
      <sheetName val="전기일위대가"/>
      <sheetName val="조내역"/>
      <sheetName val="배선DATA"/>
      <sheetName val="약품공급2"/>
      <sheetName val="산출"/>
      <sheetName val="일위목록"/>
      <sheetName val="원가계산서"/>
      <sheetName val="일위총괄표"/>
      <sheetName val=" HIT-&gt;HMC 견적(3900)"/>
      <sheetName val="일위1"/>
      <sheetName val="서울산업대(토)"/>
      <sheetName val="지중자재단가"/>
      <sheetName val="단위세대"/>
      <sheetName val="수전기기DATA"/>
      <sheetName val="EQT-ESTN"/>
      <sheetName val="견적"/>
      <sheetName val="기준자료"/>
      <sheetName val="일위단가"/>
      <sheetName val="데이타"/>
      <sheetName val="DATA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견"/>
      <sheetName val="수량산출"/>
      <sheetName val="집계표"/>
      <sheetName val="상수도토공집계표"/>
      <sheetName val="대가_"/>
      <sheetName val="원가계산서_"/>
      <sheetName val="집계표_(1)"/>
      <sheetName val="Carepack"/>
      <sheetName val="OPT"/>
      <sheetName val="SV"/>
      <sheetName val="적용률"/>
      <sheetName val="N賃率-職"/>
      <sheetName val="설직재-1"/>
      <sheetName val="견적 (2)"/>
      <sheetName val="산출0"/>
      <sheetName val="제-노임"/>
      <sheetName val="제직재"/>
      <sheetName val="BID"/>
      <sheetName val=" 견적서"/>
      <sheetName val="품셈총괄표"/>
      <sheetName val="조명율표"/>
      <sheetName val="제경비"/>
      <sheetName val="Macro(전선)"/>
      <sheetName val="2공구산출내역"/>
      <sheetName val="#3_일위대가목록"/>
      <sheetName val="단가산출"/>
      <sheetName val="측구터파기공수량집계"/>
      <sheetName val="배수공 시멘트 및 골재량 산출"/>
      <sheetName val="CM 1"/>
      <sheetName val="계화배수"/>
      <sheetName val="견적사양비교표"/>
      <sheetName val="LEGEND"/>
      <sheetName val="개산공사비"/>
      <sheetName val="COPING"/>
      <sheetName val="점수계산1-2"/>
      <sheetName val="9-1차이내역"/>
      <sheetName val="48일위"/>
      <sheetName val="98지급계획"/>
      <sheetName val="조건"/>
      <sheetName val="간접"/>
      <sheetName val="하남내역"/>
      <sheetName val="내역표지"/>
      <sheetName val="직노"/>
      <sheetName val="을지"/>
      <sheetName val="교각계산"/>
      <sheetName val="관급자재"/>
      <sheetName val="공통(20-91)"/>
      <sheetName val="재료집계"/>
      <sheetName val="Sheet1"/>
      <sheetName val="품목"/>
      <sheetName val="전장품(관리용)"/>
      <sheetName val="부서현황"/>
      <sheetName val="부대비율"/>
      <sheetName val="EQ"/>
      <sheetName val=""/>
      <sheetName val="XL4Poppy"/>
      <sheetName val="정부노임단가"/>
      <sheetName val="품셈기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직재"/>
      <sheetName val="원가 (2)"/>
      <sheetName val="원가"/>
      <sheetName val="재집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I一般比"/>
      <sheetName val="20관리비율"/>
      <sheetName val="일위대가"/>
      <sheetName val="전선 및 전선관"/>
      <sheetName val="노무비단가"/>
      <sheetName val="동원(3)"/>
      <sheetName val="내역1"/>
      <sheetName val="옥외 전력간선공사"/>
      <sheetName val="인부임"/>
      <sheetName val="노임단가"/>
      <sheetName val="내역서"/>
      <sheetName val="시설물일위"/>
      <sheetName val="경율산정.XLS"/>
      <sheetName val="중기사용료"/>
      <sheetName val="#REF"/>
      <sheetName val="N賃率_職"/>
      <sheetName val="공조기휀"/>
      <sheetName val="노무비"/>
      <sheetName val="노임"/>
      <sheetName val="화해(함평)"/>
      <sheetName val="화해(장성)"/>
      <sheetName val="내역"/>
      <sheetName val="제작비추산총괄표"/>
      <sheetName val="b_balju_cho"/>
      <sheetName val="수량산출1"/>
      <sheetName val="자재단가표"/>
      <sheetName val="일위대가(가설)"/>
      <sheetName val="집계"/>
      <sheetName val="C-직노1"/>
      <sheetName val="중기일위대가"/>
      <sheetName val="토공"/>
      <sheetName val="공사원가계산서"/>
      <sheetName val="새공통"/>
      <sheetName val="DATE"/>
      <sheetName val="조건표"/>
      <sheetName val="날개벽수량표"/>
      <sheetName val="원형맨홀수량"/>
      <sheetName val="다곡2교"/>
      <sheetName val="순공사비"/>
      <sheetName val="이토변실"/>
      <sheetName val="직노"/>
      <sheetName val="을-ATYPE"/>
      <sheetName val="을지"/>
      <sheetName val="문산"/>
      <sheetName val="제36-40호표"/>
      <sheetName val="J直材4"/>
      <sheetName val="총괄집계표"/>
      <sheetName val="CT "/>
      <sheetName val="재료"/>
      <sheetName val="설치자재"/>
      <sheetName val="기본사항"/>
      <sheetName val="환산"/>
      <sheetName val="일위"/>
      <sheetName val="Baby일위대가"/>
      <sheetName val="Sheet1"/>
      <sheetName val="단가조사"/>
      <sheetName val="단"/>
      <sheetName val="산경"/>
      <sheetName val="전기공사일위대가"/>
      <sheetName val="KCS-CA"/>
      <sheetName val="총괄표"/>
      <sheetName val="Data"/>
      <sheetName val="샌딩 에폭시 도장"/>
      <sheetName val="일반문틀 설치"/>
      <sheetName val="총괄내역서"/>
      <sheetName val="수량산출"/>
      <sheetName val="기본일위"/>
      <sheetName val="지급자재"/>
      <sheetName val="일위대가목록"/>
      <sheetName val="교각1"/>
      <sheetName val="유림골조"/>
      <sheetName val="재정비직인"/>
      <sheetName val="재정비내역"/>
      <sheetName val="지적고시내역"/>
      <sheetName val="원가_(2)"/>
      <sheetName val="전선_및_전선관"/>
      <sheetName val="옥외_전력간선공사"/>
      <sheetName val="경율산정_XLS"/>
      <sheetName val="품셈"/>
      <sheetName val="CTEMCOST"/>
      <sheetName val="차액보증"/>
      <sheetName val="인사자료총집계"/>
      <sheetName val="96노임기준"/>
      <sheetName val="6PILE  (돌출)"/>
      <sheetName val="P&amp;L(Ahn)"/>
      <sheetName val="(변경계약)총괄내역"/>
      <sheetName val="70%"/>
      <sheetName val="포장공"/>
      <sheetName val="배수공"/>
      <sheetName val="일위대가표(유단가)"/>
      <sheetName val="WATER"/>
      <sheetName val="차도부연장현황"/>
      <sheetName val="2.수량조서(발주용)"/>
      <sheetName val="Galaxy 소비자가격표"/>
      <sheetName val="4. 자재단가비교표"/>
      <sheetName val="4. 일위대가"/>
      <sheetName val="원가계산서"/>
      <sheetName val="단위수량"/>
      <sheetName val="중기사용료산출근거"/>
      <sheetName val="단가 및 재료비"/>
      <sheetName val="(A)내역서"/>
      <sheetName val="기본단가표"/>
      <sheetName val="지수"/>
      <sheetName val="갑지(추정)"/>
      <sheetName val="Sheet5"/>
      <sheetName val="증감대비"/>
      <sheetName val="목록"/>
      <sheetName val="공종별수량집계"/>
      <sheetName val="담장산출"/>
      <sheetName val="견적"/>
      <sheetName val="약전설비"/>
      <sheetName val="업체명"/>
      <sheetName val="관리"/>
      <sheetName val="절감효과"/>
      <sheetName val="설계예시"/>
      <sheetName val="간접비총괄 (2)"/>
      <sheetName val="구조물공"/>
      <sheetName val="부대공"/>
      <sheetName val="가설대가"/>
      <sheetName val="토공대가"/>
      <sheetName val="구조대가"/>
      <sheetName val="포설대가1"/>
      <sheetName val="부대대가"/>
      <sheetName val="공정집계_국별"/>
      <sheetName val="MOTOR"/>
      <sheetName val="일위목록"/>
      <sheetName val="일위대가(출입)"/>
      <sheetName val="단가산출"/>
      <sheetName val="퇴직영수증"/>
      <sheetName val="소비자가"/>
      <sheetName val="설직재-1"/>
      <sheetName val="적현로"/>
      <sheetName val="아파트"/>
      <sheetName val="EQT-ESTN"/>
      <sheetName val="1차설계변경내역"/>
      <sheetName val="MOKDONG(1)"/>
      <sheetName val="준검 내역서"/>
      <sheetName val="실행대비"/>
      <sheetName val="COST"/>
      <sheetName val="Sheet4"/>
      <sheetName val="을_ATYPE"/>
      <sheetName val="견적서"/>
      <sheetName val="합천내역"/>
      <sheetName val="dt0301"/>
      <sheetName val="dtt0301"/>
      <sheetName val="공통가설"/>
      <sheetName val="단위단가"/>
      <sheetName val="시행후면적"/>
      <sheetName val="품셈TABLE"/>
      <sheetName val="기존단가 (2)"/>
      <sheetName val="D-경비1"/>
      <sheetName val="건축내역"/>
      <sheetName val="건축-물가변동"/>
      <sheetName val="자료입력"/>
      <sheetName val="예산명세서"/>
      <sheetName val="기술부 VENDOR LIST"/>
      <sheetName val="B1(반포1차)"/>
      <sheetName val="아파트_9"/>
      <sheetName val="sw1"/>
      <sheetName val="5사남"/>
      <sheetName val="부대내역"/>
      <sheetName val="내역서(기성청구)"/>
      <sheetName val="8.수량산출서"/>
      <sheetName val="9.단가조사서"/>
      <sheetName val="6.일위목록"/>
      <sheetName val="내역서(실)"/>
      <sheetName val="내역을"/>
      <sheetName val="건축"/>
      <sheetName val="경산"/>
      <sheetName val="변압기 및 발전기 용량"/>
      <sheetName val="Sheet9"/>
      <sheetName val="전기"/>
      <sheetName val="요율"/>
      <sheetName val="하도관리"/>
      <sheetName val="확약서"/>
      <sheetName val="정부노임단가"/>
      <sheetName val="설계명세서"/>
      <sheetName val="대구-교대(A1)"/>
      <sheetName val="FACTOR"/>
      <sheetName val="工관리비율"/>
      <sheetName val="工완성공사율"/>
      <sheetName val="내역단위"/>
      <sheetName val="000000"/>
      <sheetName val="인건비"/>
      <sheetName val="guard(mac)"/>
      <sheetName val="조명시설"/>
      <sheetName val="노임단가(일반)"/>
      <sheetName val="전기일위대가"/>
      <sheetName val="소화설비"/>
      <sheetName val="대목"/>
      <sheetName val="대전-교대(A1-A2)"/>
      <sheetName val="Sheet3"/>
      <sheetName val="일위대가표"/>
      <sheetName val="1차 내역서"/>
      <sheetName val="구리토평1전기"/>
      <sheetName val="적용단위길이"/>
      <sheetName val="피벗테이블데이터분석"/>
      <sheetName val="특수기호강도거푸집"/>
      <sheetName val="종배수관면벽신"/>
      <sheetName val="종배수관(신)"/>
      <sheetName val="해창정"/>
      <sheetName val="기계설비"/>
      <sheetName val="설계내역서"/>
      <sheetName val="공사개요"/>
      <sheetName val="시설물기초"/>
      <sheetName val="단1"/>
      <sheetName val="Total"/>
      <sheetName val="갑지"/>
      <sheetName val="6호기"/>
      <sheetName val="건축공사실행"/>
      <sheetName val="마포토정"/>
      <sheetName val="10월"/>
      <sheetName val="신천3호용수로"/>
      <sheetName val="2공구산출내역"/>
      <sheetName val="식재일위대가"/>
      <sheetName val="펀칭"/>
      <sheetName val="노임이"/>
      <sheetName val="물량"/>
      <sheetName val="시공변경 설명서"/>
      <sheetName val="공사비증감내역"/>
      <sheetName val="변경조서"/>
      <sheetName val="362품셈"/>
      <sheetName val="횡배수관집현황(2공구)"/>
      <sheetName val="평균높이산출근거"/>
      <sheetName val="횡배수관위치조서"/>
      <sheetName val="아스콘포장 (5t)"/>
      <sheetName val="원가_(2)1"/>
      <sheetName val="전선_및_전선관1"/>
      <sheetName val="입찰안"/>
      <sheetName val="전국현황"/>
      <sheetName val="8.PILE  (돌출)"/>
      <sheetName val="방식총괄"/>
      <sheetName val="단가목록"/>
      <sheetName val="POL6차-PIPING"/>
      <sheetName val="woo(mac)"/>
      <sheetName val="원형1호맨홀토공수량"/>
      <sheetName val="Sheet13"/>
      <sheetName val="자재집계"/>
      <sheetName val="기자재비"/>
      <sheetName val="패널"/>
      <sheetName val="실행내역"/>
      <sheetName val="9GNG운반"/>
      <sheetName val="공예을"/>
      <sheetName val="을"/>
      <sheetName val="금융비용"/>
      <sheetName val="인건-측정"/>
      <sheetName val="기초단가"/>
      <sheetName val="기계실"/>
      <sheetName val="ERL_TBL"/>
      <sheetName val="EXPENSE"/>
      <sheetName val="asd"/>
      <sheetName val="수공기"/>
      <sheetName val="중기"/>
      <sheetName val="CAUDIT"/>
      <sheetName val="토적계산"/>
      <sheetName val="목차"/>
      <sheetName val="수지예산"/>
      <sheetName val="전선"/>
      <sheetName val="CABLE"/>
      <sheetName val="경율산정"/>
      <sheetName val="사용성검토"/>
      <sheetName val="Sheet2"/>
      <sheetName val="단면치수"/>
      <sheetName val="방지책개소별명세"/>
      <sheetName val="건축원가"/>
      <sheetName val="COVER"/>
      <sheetName val="내역서2안"/>
      <sheetName val="b_sul"/>
      <sheetName val="전체"/>
      <sheetName val="기기리스트"/>
      <sheetName val="실행철강하도"/>
      <sheetName val="계수원본(99.2.28)"/>
      <sheetName val="제품별구성표"/>
      <sheetName val="48평단가"/>
      <sheetName val="57단가"/>
      <sheetName val="54평단가"/>
      <sheetName val="66평단가"/>
      <sheetName val="61단가"/>
      <sheetName val="89평단가"/>
      <sheetName val="84평단가"/>
      <sheetName val="골조시행"/>
      <sheetName val="설계서(1)"/>
      <sheetName val="대창(장성)"/>
      <sheetName val="대창(함평)-창열"/>
      <sheetName val="3"/>
      <sheetName val="부하계산서"/>
      <sheetName val="도로단위당"/>
      <sheetName val="암거단위"/>
      <sheetName val="간접비총괄_(2)"/>
      <sheetName val="2_수량조서(발주용)"/>
      <sheetName val="옥외_전력간선공사1"/>
      <sheetName val="경율산정_XLS1"/>
      <sheetName val="CT_"/>
      <sheetName val="샌딩_에폭시_도장"/>
      <sheetName val="일반문틀_설치"/>
      <sheetName val="1차_내역서"/>
      <sheetName val="Galaxy_소비자가격표"/>
      <sheetName val="6PILE__(돌출)"/>
      <sheetName val="기술부_VENDOR_LIST"/>
      <sheetName val="단가_및_재료비"/>
      <sheetName val="8_수량산출서"/>
      <sheetName val="9_단가조사서"/>
      <sheetName val="6_일위목록"/>
      <sheetName val="기존단가_(2)"/>
      <sheetName val="DATA1"/>
      <sheetName val="Sheet1 (2)"/>
      <sheetName val="7.수지"/>
      <sheetName val="광양방향"/>
      <sheetName val="BOX전기내역"/>
      <sheetName val="물가자료"/>
      <sheetName val="보증금(전신전화가입권)"/>
      <sheetName val="98년BS"/>
      <sheetName val="잉여금"/>
      <sheetName val="상행-교대(A1-A2)"/>
      <sheetName val="날개벽"/>
      <sheetName val="대로근거"/>
      <sheetName val="기별"/>
      <sheetName val="계림(함평)"/>
      <sheetName val="계림(장성)"/>
      <sheetName val="노원열병합  건축공사기성내역서"/>
      <sheetName val="BOX(상시)"/>
      <sheetName val="estimate(TOTAL) (2)"/>
      <sheetName val="estimate"/>
      <sheetName val="자재단가"/>
      <sheetName val="급여대장출력"/>
      <sheetName val="인원계획-미화"/>
      <sheetName val="부대시설"/>
      <sheetName val="공문"/>
      <sheetName val="원가계산 (2)"/>
      <sheetName val="하수급견적대비"/>
      <sheetName val="계수원본(99_2_28)"/>
      <sheetName val="Tool"/>
      <sheetName val="PAC"/>
      <sheetName val="(10) 단가산출결과"/>
      <sheetName val="단가명령서"/>
      <sheetName val="집계표"/>
      <sheetName val="실행내역 "/>
      <sheetName val="별첨1-4"/>
      <sheetName val="재료비"/>
      <sheetName val="경제성분석"/>
      <sheetName val="산출내역 (월기성)"/>
      <sheetName val="건축기성"/>
      <sheetName val="공량예산"/>
      <sheetName val="PIPE(인수본)"/>
      <sheetName val="기준표"/>
      <sheetName val="단가표"/>
      <sheetName val="말뚝지지력산정"/>
      <sheetName val="기계경비(시간당)"/>
      <sheetName val="램머"/>
      <sheetName val="DATA 입력란"/>
      <sheetName val="1. 설계조건 2.단면가정 3. 하중계산"/>
      <sheetName val="동원인원"/>
      <sheetName val="자재단가비교표"/>
      <sheetName val="명단"/>
      <sheetName val="상세내역서"/>
      <sheetName val="#2-3 일위대가"/>
      <sheetName val="#2-4 단가대비표"/>
      <sheetName val="BEND LOSS"/>
      <sheetName val="45,46"/>
      <sheetName val="사업성분석"/>
      <sheetName val="백호우계수"/>
      <sheetName val="총괄갑 "/>
      <sheetName val="99년신청"/>
      <sheetName val="C-노임단가"/>
      <sheetName val="Macro1"/>
      <sheetName val="청천내"/>
      <sheetName val="spec1"/>
      <sheetName val="sst,stl창호"/>
      <sheetName val="표준내역"/>
      <sheetName val="손익현황"/>
      <sheetName val="돈암사업"/>
      <sheetName val="Key Data"/>
      <sheetName val="마산월령동골조물량변경"/>
      <sheetName val="unit 4"/>
      <sheetName val="건축토목내역"/>
      <sheetName val="A"/>
      <sheetName val="3.건축(현장안)"/>
      <sheetName val="대비"/>
      <sheetName val="제출내역서"/>
      <sheetName val="내역서(실행)"/>
      <sheetName val="내역서 (원본)"/>
      <sheetName val="내역서(실행)3"/>
      <sheetName val="3F"/>
      <sheetName val="환율"/>
      <sheetName val="내역서1999.8최종"/>
      <sheetName val="대운산출"/>
      <sheetName val="SANTOGO"/>
      <sheetName val="SANBAISU"/>
      <sheetName val="포승(S+H)"/>
      <sheetName val="포승(SHEET)"/>
      <sheetName val="기성내역서"/>
      <sheetName val="변경내역서"/>
      <sheetName val="b_balju-단가단가단가"/>
      <sheetName val="터파기및재료"/>
      <sheetName val="토목검측서"/>
      <sheetName val="설계내역2"/>
      <sheetName val="설계서"/>
      <sheetName val="아파트건축"/>
      <sheetName val="국소별수량산출"/>
      <sheetName val="노임변동률"/>
      <sheetName val="OPGW기별"/>
      <sheetName val="지시서"/>
      <sheetName val="이천변압기운반비"/>
      <sheetName val="BOX-1510"/>
      <sheetName val="Macro3"/>
      <sheetName val="Macro2"/>
      <sheetName val=" FURNACE현설"/>
      <sheetName val="명세서(을)"/>
      <sheetName val="환경기계공정표 (3)"/>
      <sheetName val="combi(wall)"/>
      <sheetName val="직접경비"/>
      <sheetName val="JUCK"/>
      <sheetName val="I.설계조건"/>
      <sheetName val="깨기"/>
      <sheetName val="basic_info"/>
      <sheetName val="II손익관리"/>
      <sheetName val="산근"/>
      <sheetName val="모래기초"/>
      <sheetName val="도근좌표"/>
      <sheetName val="교대(A1-A2)"/>
      <sheetName val="5Strand-장기처짐PCI"/>
      <sheetName val="Macro(차단기)"/>
      <sheetName val="토공집계"/>
      <sheetName val="1.우편집중내역서"/>
      <sheetName val="설계개요"/>
      <sheetName val="신우"/>
      <sheetName val="danga"/>
      <sheetName val="ilch"/>
      <sheetName val="기둥(원형)"/>
      <sheetName val="암거공"/>
      <sheetName val="부대집계1"/>
      <sheetName val="가도단위"/>
      <sheetName val="3련 BOX"/>
      <sheetName val="종배수관"/>
      <sheetName val="설계내역(2001)"/>
      <sheetName val="4)유동표"/>
      <sheetName val="ABUT수량-A1"/>
      <sheetName val="J"/>
      <sheetName val="철거산출근거"/>
      <sheetName val="1-최종안"/>
      <sheetName val="사업분석-분양가결정"/>
      <sheetName val="대차대조표"/>
      <sheetName val="본체"/>
      <sheetName val="REACTION(USE평시)"/>
      <sheetName val="설계조건"/>
      <sheetName val="REACTION(USD지진시)"/>
      <sheetName val="시설장비"/>
      <sheetName val="수량산출서"/>
      <sheetName val="1호철근량"/>
      <sheetName val="상부수량집계표"/>
      <sheetName val="비탈면보호공수량산출"/>
      <sheetName val="수목표준대가"/>
      <sheetName val="제2~7호표"/>
      <sheetName val="예산내역서"/>
      <sheetName val="설계예산서"/>
      <sheetName val="업체코드"/>
      <sheetName val="SAMPLE"/>
      <sheetName val="공조기(삭제)"/>
      <sheetName val="백암비스타내역"/>
      <sheetName val="배전KT"/>
      <sheetName val="결선list"/>
      <sheetName val="배관배선내역"/>
      <sheetName val="역T형"/>
      <sheetName val="고등학교"/>
      <sheetName val="4__자재단가비교표"/>
      <sheetName val="4__일위대가"/>
      <sheetName val="준검_내역서"/>
      <sheetName val="BID"/>
      <sheetName val="금액"/>
      <sheetName val="도급내역(금차분)"/>
      <sheetName val="변압기_및_발전기_용량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사"/>
      <sheetName val="대가 "/>
      <sheetName val="대비"/>
      <sheetName val="단-원산"/>
      <sheetName val="단-신우"/>
      <sheetName val="단-조은"/>
      <sheetName val="내역서"/>
      <sheetName val="갑지"/>
      <sheetName val="타-신우"/>
      <sheetName val="타-조은"/>
      <sheetName val="산기계"/>
      <sheetName val="산-전기"/>
      <sheetName val="겉지"/>
      <sheetName val="램머"/>
      <sheetName val="기계경비(시간당)"/>
      <sheetName val="차액보증"/>
      <sheetName val="단가조사"/>
      <sheetName val="일위대가목록"/>
      <sheetName val="352"/>
      <sheetName val="부하LOAD"/>
      <sheetName val="Sheet1"/>
      <sheetName val="공사원가계산서"/>
      <sheetName val="I一般比"/>
      <sheetName val="Macro1"/>
      <sheetName val="산출목록표"/>
      <sheetName val="설직재-1"/>
      <sheetName val="재집"/>
      <sheetName val="직재"/>
      <sheetName val="금액집계"/>
      <sheetName val="Macro(차단기)"/>
      <sheetName val="내역"/>
      <sheetName val="N賃率-職"/>
      <sheetName val="제-노임"/>
      <sheetName val="제직재"/>
      <sheetName val="Galaxy 소비자가격표"/>
      <sheetName val="소비자가"/>
      <sheetName val="부하(성남)"/>
      <sheetName val="민속촌메뉴"/>
      <sheetName val="노임단가"/>
      <sheetName val="경비_원본"/>
      <sheetName val="수량산출"/>
      <sheetName val="관음목장(제출용)자105인97.5"/>
      <sheetName val="LOPCALC"/>
      <sheetName val="FD"/>
      <sheetName val="LD"/>
      <sheetName val="일위대가"/>
      <sheetName val="일위대가(4층원격)"/>
      <sheetName val="기초대가"/>
      <sheetName val="인건-측정"/>
      <sheetName val="간선계산"/>
      <sheetName val="수량산출서"/>
      <sheetName val="하조서"/>
      <sheetName val="전기일위대가"/>
      <sheetName val="정산"/>
      <sheetName val="DATA"/>
      <sheetName val="Sheet2"/>
      <sheetName val="4원가계산"/>
      <sheetName val="아파트기별"/>
      <sheetName val="공리일"/>
      <sheetName val="CT "/>
      <sheetName val="물가대비표"/>
      <sheetName val="부하계산서"/>
      <sheetName val="Total"/>
      <sheetName val="공통(20-91)"/>
      <sheetName val="20관리비율"/>
      <sheetName val="9GNG운반"/>
      <sheetName val="전차선로 물량표"/>
      <sheetName val="J直材4"/>
      <sheetName val="신우"/>
      <sheetName val="DB단가"/>
      <sheetName val="직노"/>
      <sheetName val="danga"/>
      <sheetName val="ilch"/>
      <sheetName val="을"/>
      <sheetName val="정부노임단가"/>
      <sheetName val="일위(설)"/>
      <sheetName val="건축내역"/>
      <sheetName val="공사비예산서(토목분)"/>
      <sheetName val="적용기준표(98년상반기)"/>
      <sheetName val="1안"/>
      <sheetName val="단가산출"/>
      <sheetName val="AS복구"/>
      <sheetName val="중기터파기"/>
      <sheetName val="변수값"/>
      <sheetName val="중기상차"/>
      <sheetName val="설계조건"/>
      <sheetName val="집수정(600-700)"/>
      <sheetName val="외주가공"/>
      <sheetName val="Baby일위대가"/>
      <sheetName val="구조물공1"/>
      <sheetName val="배수및구조물공1"/>
      <sheetName val="매크로"/>
      <sheetName val="견적대비 견적서"/>
      <sheetName val="표지 (2)"/>
      <sheetName val="ETC"/>
      <sheetName val="부대내역"/>
      <sheetName val="대가_"/>
      <sheetName val="관음목장(제출용)자105인97_5"/>
      <sheetName val="Galaxy_소비자가격표"/>
      <sheetName val="패널"/>
      <sheetName val="입찰안"/>
      <sheetName val="FANDBS"/>
      <sheetName val="GRDATA"/>
      <sheetName val="SHAFTDBSE"/>
      <sheetName val="Sheet6"/>
      <sheetName val="단가"/>
      <sheetName val="Cost bd-&quot;A&quot;"/>
      <sheetName val="갑지1"/>
      <sheetName val="Tender Summary"/>
      <sheetName val="FRP내역서"/>
      <sheetName val="실행내역"/>
      <sheetName val="구천"/>
      <sheetName val="청천내"/>
      <sheetName val="점검총괄"/>
      <sheetName val="계수시트"/>
      <sheetName val="원가계산서"/>
      <sheetName val="우수공"/>
      <sheetName val="수량산출1"/>
      <sheetName val="자재단가표"/>
      <sheetName val="내역서-CCTV"/>
      <sheetName val="Sheet5"/>
      <sheetName val="일위"/>
      <sheetName val="#REF"/>
      <sheetName val="금액내역서"/>
      <sheetName val="개요"/>
      <sheetName val="포장절단"/>
      <sheetName val="과천MAIN"/>
      <sheetName val="원가계산"/>
      <sheetName val="Y-WORK"/>
      <sheetName val="데이타"/>
      <sheetName val="급수 (LPM)"/>
      <sheetName val=" 냉각수펌프"/>
      <sheetName val="중기사용료"/>
      <sheetName val="공사현황"/>
      <sheetName val="기본일위"/>
      <sheetName val="말뚝지지력산정"/>
      <sheetName val="INDEX"/>
      <sheetName val="인건비"/>
      <sheetName val="기본DATA"/>
      <sheetName val="EACT10"/>
      <sheetName val="조도"/>
      <sheetName val="공량산출근거서"/>
      <sheetName val="현장관리비"/>
      <sheetName val="공사개요"/>
      <sheetName val="전선 및 전선관"/>
      <sheetName val="총괄집계표"/>
      <sheetName val="음료실행"/>
      <sheetName val="공사내역"/>
      <sheetName val="별표집계"/>
      <sheetName val="외자배분"/>
      <sheetName val="외자내역"/>
      <sheetName val="기성금내역서"/>
      <sheetName val="적용단가"/>
      <sheetName val="잡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수량산출"/>
      <sheetName val="중량산출"/>
      <sheetName val="PANEL 중량산출"/>
      <sheetName val="내역서"/>
      <sheetName val="견적대비표"/>
      <sheetName val="단가대비표"/>
      <sheetName val="부대대비"/>
      <sheetName val="냉연집계"/>
      <sheetName val="Sheet3"/>
      <sheetName val="신우"/>
      <sheetName val="I一般比"/>
      <sheetName val="과천MAIN"/>
      <sheetName val="TEL"/>
      <sheetName val="교각계산"/>
      <sheetName val="DATE"/>
      <sheetName val="sheets"/>
      <sheetName val="예산M12A"/>
      <sheetName val="일위대가목차"/>
      <sheetName val="일위대가"/>
      <sheetName val="노임단가"/>
      <sheetName val="경비_원본"/>
      <sheetName val="대비"/>
      <sheetName val="내역서(총)"/>
      <sheetName val="직재"/>
      <sheetName val="감가상각"/>
      <sheetName val="J直材4"/>
      <sheetName val="공사원가계산서"/>
      <sheetName val="TOTAL"/>
      <sheetName val="FANDBS"/>
      <sheetName val="GRDATA"/>
      <sheetName val="SHAFTDBSE"/>
      <sheetName val="단가비교표"/>
      <sheetName val="견적서"/>
      <sheetName val="수량산출서"/>
      <sheetName val="N賃率-職"/>
      <sheetName val="plan&amp;section of foundation"/>
      <sheetName val="노원열병합  건축공사기성내역서"/>
      <sheetName val="민속촌메뉴"/>
      <sheetName val="업무"/>
      <sheetName val="code"/>
      <sheetName val="내역"/>
      <sheetName val="개요"/>
      <sheetName val="주소록"/>
      <sheetName val="자재단가비교표"/>
      <sheetName val="전기일위대가"/>
      <sheetName val="DATA"/>
      <sheetName val="설직재-1"/>
      <sheetName val="노임"/>
      <sheetName val="Sheet1"/>
      <sheetName val="화재 탐지 설비"/>
      <sheetName val="工완성공사율"/>
      <sheetName val="공사현황"/>
      <sheetName val="설계조건"/>
      <sheetName val="직노"/>
      <sheetName val="20관리비율"/>
      <sheetName val="도"/>
      <sheetName val="Sheet2"/>
      <sheetName val="EACT10"/>
      <sheetName val="터널조도"/>
      <sheetName val="실행내역서 "/>
      <sheetName val="부하계산서"/>
      <sheetName val="CT "/>
      <sheetName val="ABUT수량-A1"/>
      <sheetName val="발신정보"/>
      <sheetName val="기본일위"/>
      <sheetName val="2F 회의실견적(5_14 일대)"/>
      <sheetName val="NOMUBI"/>
      <sheetName val="sw1"/>
      <sheetName val="실행철강하도"/>
      <sheetName val="동원(3)"/>
      <sheetName val="예정(3)"/>
      <sheetName val="인건-측정"/>
      <sheetName val="조도계산서 (도서)"/>
      <sheetName val="동력부하(도산)"/>
      <sheetName val="명세서"/>
      <sheetName val="경산"/>
      <sheetName val="C-노임단가"/>
      <sheetName val="입찰안"/>
      <sheetName val="유림골조"/>
      <sheetName val="Sheet14"/>
      <sheetName val="Sheet13"/>
      <sheetName val="danga"/>
      <sheetName val="ilch"/>
      <sheetName val="소비자가"/>
      <sheetName val="6호기"/>
      <sheetName val="Y-WORK"/>
      <sheetName val="을지"/>
      <sheetName val="DB"/>
      <sheetName val="건축내역"/>
      <sheetName val="기성금내역서"/>
      <sheetName val="일위단가"/>
      <sheetName val="합천내역"/>
      <sheetName val="1안"/>
      <sheetName val="음료실행"/>
      <sheetName val="APT내역"/>
      <sheetName val="부대시설"/>
      <sheetName val="기둥(원형)"/>
      <sheetName val="소상 &quot;1&quot;"/>
      <sheetName val="copy"/>
      <sheetName val="재집"/>
      <sheetName val="을"/>
      <sheetName val="DB단가"/>
      <sheetName val="단가조사"/>
      <sheetName val="TABLE"/>
      <sheetName val="유기공정"/>
      <sheetName val="96물가 CODE"/>
      <sheetName val="연부97-1"/>
      <sheetName val="갑지1"/>
      <sheetName val="단가산출2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일위"/>
      <sheetName val="노임이"/>
      <sheetName val="조명시설"/>
      <sheetName val="예산변경사항"/>
      <sheetName val="세부내역"/>
      <sheetName val="정공공사"/>
      <sheetName val="Sheet5"/>
      <sheetName val="갑지"/>
      <sheetName val="인건비"/>
      <sheetName val="공사내역"/>
      <sheetName val="BID"/>
      <sheetName val="LEGEND"/>
      <sheetName val="조경"/>
      <sheetName val="갑지(추정)"/>
      <sheetName val="본장"/>
      <sheetName val="최종갑지"/>
      <sheetName val="sum1 (2)"/>
      <sheetName val="견적정보"/>
      <sheetName val="PANEL_중량산출"/>
      <sheetName val="노원열병합__건축공사기성내역서"/>
      <sheetName val="plan&amp;section_of_foundation"/>
      <sheetName val="1단계"/>
      <sheetName val="FB25JN"/>
      <sheetName val="년도별실"/>
      <sheetName val="도체종-상수표"/>
      <sheetName val="계산서(곡선부)"/>
      <sheetName val="-치수표(곡선부)"/>
      <sheetName val="CP-E2 (품셈표)"/>
      <sheetName val="조도계산(1)"/>
      <sheetName val="U-TYPE(1)"/>
      <sheetName val="설비"/>
      <sheetName val="종배수관"/>
      <sheetName val="전차선로 물량표"/>
      <sheetName val="와동25-3(변경)"/>
      <sheetName val="반중력식옹벽3.5"/>
      <sheetName val="일위대가목록"/>
      <sheetName val="품목납기"/>
      <sheetName val="001"/>
      <sheetName val="60명당사(총괄)"/>
      <sheetName val="기초대가"/>
      <sheetName val="97"/>
      <sheetName val="WORK"/>
      <sheetName val="김재복부장님"/>
      <sheetName val="70%"/>
      <sheetName val="Macro1"/>
      <sheetName val="Macro2"/>
      <sheetName val="중기사용료"/>
      <sheetName val="1.설계조건"/>
      <sheetName val="전기단가조사서"/>
      <sheetName val="자재단가"/>
      <sheetName val="K1자재(3차등)"/>
      <sheetName val="실행비교"/>
      <sheetName val="덕전리"/>
      <sheetName val="선급금신청서"/>
      <sheetName val="CT_"/>
      <sheetName val="2F_회의실견적(5_14_일대)"/>
      <sheetName val="조도계산서_(도서)"/>
      <sheetName val="96물가_CODE"/>
      <sheetName val="CP-E2_(품셈표)"/>
      <sheetName val="여과지동"/>
      <sheetName val="기초자료"/>
      <sheetName val="GAEYO"/>
      <sheetName val="내역서1999.8최종"/>
      <sheetName val="단가표"/>
      <sheetName val="사통"/>
      <sheetName val="원가계산서"/>
      <sheetName val="타견적1"/>
      <sheetName val="타견적2"/>
      <sheetName val="타견적3"/>
      <sheetName val="통신원가"/>
      <sheetName val="LOPCALC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장애코드"/>
      <sheetName val="현금예금"/>
      <sheetName val="부하LOAD"/>
      <sheetName val="견적대비 견적서"/>
      <sheetName val="신규 수주분(사용자 정의)"/>
      <sheetName val="단가산출(변경없음)"/>
      <sheetName val="OPT7"/>
      <sheetName val="UserData"/>
      <sheetName val="환율"/>
      <sheetName val="Sheet9"/>
      <sheetName val="원가"/>
      <sheetName val="6PILE  (돌출)"/>
      <sheetName val="운반"/>
      <sheetName val="UR2-Calculation"/>
      <sheetName val="금액집계"/>
      <sheetName val="터파기및재료"/>
      <sheetName val="CONCRETE"/>
      <sheetName val="데이타"/>
      <sheetName val="11월 가격"/>
      <sheetName val="일위대가(1)"/>
      <sheetName val="연수동"/>
      <sheetName val="1000 DB구축 부표"/>
      <sheetName val="청천내"/>
      <sheetName val="차액보증"/>
      <sheetName val="10월가격"/>
      <sheetName val="원형1호맨홀토공수량"/>
      <sheetName val="정부노임단가"/>
      <sheetName val="철거산출근거"/>
      <sheetName val="기계경비산출기준"/>
      <sheetName val="원본(갑지)"/>
      <sheetName val="판매96"/>
      <sheetName val="제-노임"/>
      <sheetName val="제직재"/>
      <sheetName val="밸브설치"/>
      <sheetName val="단"/>
      <sheetName val="화재_탐지_설비"/>
      <sheetName val="11.단가비교표_"/>
      <sheetName val="16.기계경비산출내역_"/>
      <sheetName val="토공정보"/>
      <sheetName val="예산M5A"/>
      <sheetName val="예산M2"/>
      <sheetName val="표지"/>
      <sheetName val="남양시작동자105노65기1.3화1.2"/>
      <sheetName val="지급자재"/>
      <sheetName val="계약내역서(을지)"/>
      <sheetName val="장비분석"/>
      <sheetName val="공조기"/>
      <sheetName val="STORAGE"/>
      <sheetName val="토목주소"/>
      <sheetName val="프랜트면허"/>
      <sheetName val="별표 "/>
      <sheetName val="조명율표"/>
      <sheetName val="단가조사-2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9GNG운반"/>
      <sheetName val="준검 내역서"/>
      <sheetName val="T13(P68~72,78)"/>
      <sheetName val="2"/>
      <sheetName val="여방토공 "/>
      <sheetName val="날개벽수량표"/>
      <sheetName val="전기"/>
      <sheetName val="단가목록"/>
      <sheetName val="대창(장성)"/>
      <sheetName val="기성"/>
      <sheetName val="부속동"/>
      <sheetName val="공사개요(좌)"/>
      <sheetName val="직공비"/>
      <sheetName val="매입세율"/>
      <sheetName val="공사개요"/>
      <sheetName val="Sheet7"/>
      <sheetName val="어음광고주"/>
      <sheetName val="VE절감"/>
      <sheetName val="물량표S"/>
      <sheetName val="금액내역서"/>
      <sheetName val="물가시세"/>
      <sheetName val="ITEM"/>
      <sheetName val="type-F"/>
      <sheetName val="기계경비(시간당)"/>
      <sheetName val="램머"/>
      <sheetName val="내역서 (2)"/>
      <sheetName val="총괄내역서"/>
      <sheetName val="교대(A1-A2)"/>
      <sheetName val="공사비집계"/>
      <sheetName val="건축"/>
      <sheetName val="제잡비"/>
      <sheetName val="B(함)일반수량"/>
      <sheetName val="플랜트 설치"/>
      <sheetName val="산출근거"/>
      <sheetName val="산출내역서집계표"/>
      <sheetName val="단가산출"/>
      <sheetName val="환경평가"/>
      <sheetName val="인구"/>
      <sheetName val="배수관공"/>
      <sheetName val="Sheet1 (2)"/>
      <sheetName val="CTEMCOST"/>
      <sheetName val="백암비스타내역"/>
      <sheetName val="기계내역"/>
      <sheetName val="소상_&quot;1&quot;"/>
      <sheetName val="공통가설"/>
      <sheetName val="입출재고현황 (2)"/>
      <sheetName val="심사계산"/>
      <sheetName val="심사물량"/>
      <sheetName val="7.1 자재단가표(케이블)"/>
      <sheetName val="FPA"/>
      <sheetName val="Data Vol"/>
      <sheetName val="순수개발"/>
      <sheetName val="전체"/>
      <sheetName val="차수"/>
      <sheetName val="Galaxy 소비자가격표"/>
      <sheetName val="Oper Amount"/>
      <sheetName val="실적단가"/>
      <sheetName val="일위대가_복합"/>
      <sheetName val="일위대가_서비스"/>
      <sheetName val="장비집계"/>
      <sheetName val="8.PILE  (돌출)"/>
      <sheetName val="임차품의(농조)"/>
      <sheetName val="실행내역"/>
      <sheetName val="조도계산서 _도서_"/>
      <sheetName val="가로등기초"/>
      <sheetName val="BASIC (2)"/>
      <sheetName val="원가 (2)"/>
      <sheetName val="대치판정"/>
      <sheetName val="rate"/>
      <sheetName val="첨부파일"/>
      <sheetName val="일반수량총괄"/>
      <sheetName val="토공총괄"/>
      <sheetName val="골재수량"/>
      <sheetName val="레미콘집계"/>
      <sheetName val="주요자재"/>
      <sheetName val="타공종이기"/>
      <sheetName val="(C)원내역"/>
      <sheetName val="원가계산"/>
      <sheetName val="사급자재"/>
      <sheetName val="이토변실(A3-LINE)"/>
      <sheetName val="98수문일위"/>
      <sheetName val="진주방향"/>
      <sheetName val="유통망계획"/>
      <sheetName val="기준자료"/>
      <sheetName val="제품"/>
      <sheetName val="견적계산"/>
      <sheetName val="TRE TABLE"/>
      <sheetName val="내부부하"/>
      <sheetName val="건축원가계산서"/>
      <sheetName val="dt0301"/>
      <sheetName val="dtt0301"/>
      <sheetName val="목록"/>
      <sheetName val="LOAD-46"/>
      <sheetName val="부하(성남)"/>
      <sheetName val="토공계산서(부체도로)"/>
      <sheetName val="설계내역(2001)"/>
      <sheetName val="본체"/>
      <sheetName val="토목"/>
      <sheetName val="자재운반단가일람표"/>
      <sheetName val="자료"/>
      <sheetName val="우각부보강"/>
      <sheetName val="실행"/>
      <sheetName val="품산출서"/>
      <sheetName val="견내"/>
      <sheetName val="매립"/>
      <sheetName val="FACTOR"/>
      <sheetName val="Cost bd-&quot;A&quot;"/>
      <sheetName val="실정공사비단가표"/>
      <sheetName val="PROCESS"/>
      <sheetName val="일위대가(계측기설치)"/>
      <sheetName val="말뚝지지력산정"/>
      <sheetName val="예산대비"/>
      <sheetName val="공문"/>
      <sheetName val="DRUM"/>
      <sheetName val="품목"/>
      <sheetName val="AV시스템"/>
      <sheetName val="C1"/>
      <sheetName val="기성내역서표지"/>
      <sheetName val="sub"/>
      <sheetName val="(A)내역서"/>
      <sheetName val="값"/>
      <sheetName val="횡 연장"/>
      <sheetName val="호표"/>
      <sheetName val="공사비명세서"/>
      <sheetName val="지수"/>
      <sheetName val="일위대가표"/>
      <sheetName val="7단가"/>
      <sheetName val="약품공급2"/>
      <sheetName val="dtxl"/>
      <sheetName val="견적"/>
      <sheetName val="EQUIPMENT -2"/>
      <sheetName val="대림경상68억"/>
      <sheetName val="F1"/>
      <sheetName val="포장공자재집계표"/>
      <sheetName val="일반수량"/>
      <sheetName val="자재일람"/>
      <sheetName val="교대(A1)"/>
      <sheetName val="대가표(품셈)"/>
      <sheetName val="단가산출서"/>
      <sheetName val="토목공사"/>
      <sheetName val="위치"/>
      <sheetName val="총공사내역서"/>
      <sheetName val="다곡2교"/>
      <sheetName val="단면가정"/>
      <sheetName val="7내역"/>
      <sheetName val="표지판단위"/>
      <sheetName val="설계"/>
      <sheetName val="BUS제원1"/>
      <sheetName val="협조전"/>
      <sheetName val="NEYOK"/>
      <sheetName val="외주가공"/>
      <sheetName val="담장산출"/>
      <sheetName val="BOX"/>
      <sheetName val="건축내역서"/>
      <sheetName val="1-1"/>
      <sheetName val="차도조도계산"/>
      <sheetName val="DLA"/>
      <sheetName val=" 견적서"/>
      <sheetName val="소업1교"/>
      <sheetName val="변경갑지"/>
      <sheetName val="증감(갑지)"/>
      <sheetName val="손익차9월2"/>
      <sheetName val="단가"/>
      <sheetName val="노무비 근거"/>
      <sheetName val="도근좌표"/>
      <sheetName val="99총공사내역서"/>
      <sheetName val="변압기 및 발전기 용량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단가조사서"/>
      <sheetName val="목차"/>
      <sheetName val="간지"/>
      <sheetName val="간선계산"/>
      <sheetName val="배수내역 (2)"/>
      <sheetName val="입상내역"/>
      <sheetName val="CB"/>
      <sheetName val="단위수량"/>
      <sheetName val=" HIT-&gt;HMC 견적(3900)"/>
      <sheetName val="토사(PE)"/>
      <sheetName val="Ekog10"/>
      <sheetName val="코드표"/>
      <sheetName val="기초단가"/>
      <sheetName val="11"/>
      <sheetName val="Baby일위대가"/>
      <sheetName val="FAB별"/>
      <sheetName val="견적(갑지)"/>
      <sheetName val="재1"/>
      <sheetName val="I.설계조건"/>
      <sheetName val="기초자료입력"/>
      <sheetName val="건축집계표"/>
      <sheetName val="전선 및 전선관"/>
      <sheetName val="청주(철골발주의뢰서)"/>
      <sheetName val="정렬"/>
      <sheetName val="분전함신설"/>
      <sheetName val="접지1종"/>
      <sheetName val="자재테이블"/>
      <sheetName val="산출금액내역"/>
      <sheetName val="A-4"/>
      <sheetName val="실행간접비용"/>
      <sheetName val="3련 BOX"/>
      <sheetName val="48일위"/>
      <sheetName val="48수량"/>
      <sheetName val="22수량"/>
      <sheetName val="49일위"/>
      <sheetName val="22일위"/>
      <sheetName val="49수량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단위중량"/>
      <sheetName val="자재조사표(참고용)"/>
      <sheetName val="품셈집계표"/>
      <sheetName val="일반부표집계표"/>
      <sheetName val="계약내력"/>
      <sheetName val="공주-교대(A1)"/>
      <sheetName val="cost"/>
      <sheetName val="상승노임"/>
      <sheetName val="변화치수"/>
      <sheetName val="시행후면적"/>
      <sheetName val="수지예산"/>
      <sheetName val="설계명세서"/>
      <sheetName val="물량산출근거"/>
      <sheetName val="수량산출서 갑지"/>
      <sheetName val="단가대비"/>
      <sheetName val="소요자재"/>
      <sheetName val="ROOF(ALKALI)"/>
      <sheetName val="일위대가(4층원격)"/>
      <sheetName val="단가표 "/>
      <sheetName val="총괄"/>
      <sheetName val="공사비"/>
      <sheetName val="OPT"/>
      <sheetName val="SV"/>
      <sheetName val="1공구(을)"/>
      <sheetName val="XL4Poppy"/>
      <sheetName val="List"/>
      <sheetName val="CHITIET VL-NC"/>
      <sheetName val="DON GIA"/>
      <sheetName val="MOTOR"/>
      <sheetName val="참고"/>
      <sheetName val="7.경제성결과"/>
      <sheetName val="FRP내역서"/>
      <sheetName val="부대내역"/>
      <sheetName val="실행내역서_"/>
      <sheetName val="공종별내역서"/>
      <sheetName val="자판실행"/>
      <sheetName val="설계예산서(2016년 보안등 신설공사 단가계약-).xls"/>
      <sheetName val="가격표"/>
      <sheetName val="우수"/>
      <sheetName val="연령현황"/>
      <sheetName val="__"/>
      <sheetName val="DIAPHRAGM"/>
      <sheetName val="원계약서"/>
      <sheetName val="총괄내역"/>
      <sheetName val="목표세부명세"/>
      <sheetName val="DHEQSUPT"/>
      <sheetName val="DATA1"/>
      <sheetName val="원가입력"/>
      <sheetName val="교통대책내역"/>
      <sheetName val="수량집계"/>
      <sheetName val="수량산출서 (2)"/>
      <sheetName val="Customer Databas"/>
      <sheetName val="맨홀토공"/>
      <sheetName val="분류작업"/>
      <sheetName val="기본자료"/>
      <sheetName val="2002상반기노임기준"/>
      <sheetName val="매크로"/>
      <sheetName val="안정검토"/>
      <sheetName val="H-pile(298x299)"/>
      <sheetName val="H-pile(250x250)"/>
      <sheetName val="일위_파일"/>
      <sheetName val="연결임시"/>
      <sheetName val="단면검토"/>
      <sheetName val="_산근2_"/>
      <sheetName val="_산근4_"/>
      <sheetName val="_산근5_"/>
      <sheetName val="BQ_Utl_Off"/>
      <sheetName val="BREAKDOWN(철거설치)"/>
      <sheetName val="기계경비"/>
      <sheetName val="전체현황"/>
      <sheetName val="주요측점"/>
      <sheetName val="시화점실행"/>
      <sheetName val="__MAIN"/>
      <sheetName val="회로내역(승인)"/>
      <sheetName val="안정검토(온1)"/>
      <sheetName val="관급"/>
      <sheetName val="투찰(하수)"/>
      <sheetName val="Site Expenses"/>
      <sheetName val="TYPE-A"/>
      <sheetName val="암거공"/>
      <sheetName val="배수통관(좌)"/>
      <sheetName val="암거"/>
      <sheetName val="포장공"/>
      <sheetName val="배수공"/>
      <sheetName val="안정계산"/>
      <sheetName val="안정성검토"/>
      <sheetName val="하중계산"/>
      <sheetName val="설계기준"/>
      <sheetName val="총괄표"/>
      <sheetName val="대상공사(조달청)"/>
      <sheetName val="자료(통합)"/>
      <sheetName val="횡배수관집현황(2공구)"/>
      <sheetName val="JUCKEYK"/>
      <sheetName val="수목표준대가"/>
      <sheetName val="웅진교-S2"/>
      <sheetName val="시중노임(공사)"/>
      <sheetName val="식재"/>
      <sheetName val="시설물"/>
      <sheetName val="식재출력용"/>
      <sheetName val="유지관리"/>
      <sheetName val="TARGET"/>
      <sheetName val=" 냉각수펌프"/>
      <sheetName val="샘플표지"/>
      <sheetName val="물가연동제"/>
      <sheetName val="1. 설계조건 2.단면가정 3. 하중계산"/>
      <sheetName val="DATA 입력란"/>
      <sheetName val="수안보-MBR1"/>
      <sheetName val="금융비용"/>
      <sheetName val="주안3차A-A"/>
      <sheetName val="유림총괄"/>
      <sheetName val="본실행경비"/>
      <sheetName val="원형맨홀수량"/>
      <sheetName val="기기리스트"/>
      <sheetName val="01"/>
      <sheetName val="연돌일위집계"/>
      <sheetName val="자재"/>
      <sheetName val="시행예산"/>
      <sheetName val="9호관로"/>
      <sheetName val="Controls"/>
      <sheetName val="CATV"/>
      <sheetName val="CAL"/>
      <sheetName val="COVER-P"/>
      <sheetName val="3BL공동구 수량"/>
      <sheetName val="L형 옹벽"/>
      <sheetName val="해상PCB"/>
      <sheetName val="출입자명단"/>
      <sheetName val="뚝토공"/>
      <sheetName val="BOQ(전체)"/>
      <sheetName val="위치조서"/>
      <sheetName val="기성내역서"/>
      <sheetName val="콘_재료분리(1)"/>
      <sheetName val="최종견"/>
      <sheetName val="sun"/>
      <sheetName val="예산M11A"/>
      <sheetName val="자료입력"/>
      <sheetName val="경사수로"/>
      <sheetName val="D16"/>
      <sheetName val="D25"/>
      <sheetName val="D22"/>
      <sheetName val="일위대가1"/>
      <sheetName val="원형측구(B-type)"/>
      <sheetName val="15100"/>
      <sheetName val="현장지지물물량"/>
      <sheetName val="두앙"/>
      <sheetName val="유지관_x0000_"/>
      <sheetName val="1. 설계서-갑지"/>
      <sheetName val="2. 설계서-을지"/>
      <sheetName val="3. 산출기계"/>
      <sheetName val="4. 산출전기"/>
      <sheetName val="5. 일위대가목록"/>
      <sheetName val="6. 일위대가 "/>
      <sheetName val="입찰견적보고서"/>
      <sheetName val="대전-교대(A1-A2)"/>
      <sheetName val="INPUT"/>
      <sheetName val="Macro(차단기)"/>
      <sheetName val="BQ(실행)"/>
      <sheetName val="JUCK"/>
      <sheetName val="요약&amp;결과"/>
      <sheetName val="배관배선 단가조사"/>
      <sheetName val="일위대가집계"/>
      <sheetName val="4안전율"/>
      <sheetName val="사다리"/>
      <sheetName val="AA2000"/>
      <sheetName val="AA2100"/>
      <sheetName val="토류시설"/>
      <sheetName val="AA2200"/>
      <sheetName val="배수및물푸기시설집계"/>
      <sheetName val="가배수관"/>
      <sheetName val="가도수로"/>
      <sheetName val="절성경계도수로현황"/>
      <sheetName val="물푸기집계"/>
      <sheetName val="AA2300"/>
      <sheetName val="AA2400"/>
      <sheetName val="AA2500"/>
      <sheetName val="방호시설집계"/>
      <sheetName val="AA2600"/>
      <sheetName val="교통안전시설공집계"/>
      <sheetName val="교통처리가도수량집계"/>
      <sheetName val="국지도70호선-수량"/>
      <sheetName val="국지도70호선-현황"/>
      <sheetName val="남춘천IC접속부-수량"/>
      <sheetName val="남춘천IC접속부-현황"/>
      <sheetName val="군자4교하부-수량"/>
      <sheetName val="군자4교하부-현황"/>
      <sheetName val="AA2700"/>
      <sheetName val="낙하물방지공"/>
      <sheetName val="AA2800"/>
      <sheetName val="작업용가시설"/>
      <sheetName val="AA2900"/>
      <sheetName val="교량환기시설"/>
      <sheetName val="환기시설 (1)"/>
      <sheetName val="환기시설 (2)"/>
      <sheetName val="상-교대(A1-A2)"/>
      <sheetName val="8-1"/>
      <sheetName val="TYPE1"/>
      <sheetName val="입력자료모음"/>
      <sheetName val="기초안정검토"/>
      <sheetName val="우배수"/>
      <sheetName val="설명"/>
      <sheetName val="wing"/>
      <sheetName val="98비정기소모"/>
      <sheetName val="원가계산서(공사)"/>
      <sheetName val="재료비"/>
      <sheetName val="구조물철거타공정이월"/>
      <sheetName val="2000년1차"/>
      <sheetName val="수목데이타 "/>
      <sheetName val="몰탈재료산출"/>
      <sheetName val="G.R300경비"/>
      <sheetName val="단가_1_"/>
      <sheetName val="하부철근수량"/>
      <sheetName val="적용기준"/>
      <sheetName val="실행내역 "/>
      <sheetName val="토공(우물통,기타)_"/>
      <sheetName val="내역서_(2)"/>
      <sheetName val="횡_연장"/>
      <sheetName val="토공(우물통,기타)_2"/>
      <sheetName val="내역서_(2)2"/>
      <sheetName val="횡_연장2"/>
      <sheetName val="토공(우물통,기타)_1"/>
      <sheetName val="내역서_(2)1"/>
      <sheetName val="횡_연장1"/>
      <sheetName val="일위목차"/>
      <sheetName val="식재가격"/>
      <sheetName val="식재총괄"/>
      <sheetName val="일위목록"/>
      <sheetName val="DS기성최종"/>
      <sheetName val="DS설변내역서"/>
      <sheetName val="일위대가(건축)"/>
      <sheetName val="6. 직접경비"/>
      <sheetName val="지주토목내역서"/>
      <sheetName val="E.P.T수량산출서"/>
      <sheetName val="ⴭⴭⴭⴭⴭ"/>
      <sheetName val="교각별수량"/>
      <sheetName val="단가적용기준"/>
      <sheetName val="대로근거"/>
      <sheetName val="98지급계획"/>
      <sheetName val="맨홀수량산출"/>
      <sheetName val="24.보증금(전신전화가입권)"/>
      <sheetName val="계정code"/>
      <sheetName val="시산표"/>
      <sheetName val="비교1"/>
      <sheetName val="총蚨ϖ"/>
      <sheetName val="총蓨ώ"/>
      <sheetName val="총벝l"/>
      <sheetName val="총벝ê"/>
      <sheetName val="우棌"/>
      <sheetName val="AHU집계"/>
      <sheetName val="맨홀토공산출"/>
      <sheetName val="000000"/>
      <sheetName val="총내역서"/>
      <sheetName val="경관내역"/>
      <sheetName val="가로등내역"/>
      <sheetName val="영상수량산출"/>
      <sheetName val="경관수량산출"/>
      <sheetName val="가로등수량산출"/>
      <sheetName val="영상단가대비표 "/>
      <sheetName val="경관단가대비표"/>
      <sheetName val="배관"/>
      <sheetName val="총_x0000_ϭ"/>
      <sheetName val="우륀"/>
      <sheetName val="식재ط"/>
      <sheetName val="총_x0002__x0000_"/>
      <sheetName val="총肸"/>
      <sheetName val="총Ῐᅯ"/>
      <sheetName val="총缀⇐"/>
      <sheetName val="총葨ù"/>
      <sheetName val="총_x0005__x0000_"/>
      <sheetName val="총䮘໪"/>
      <sheetName val="지급자재조서"/>
      <sheetName val="집계"/>
      <sheetName val="보온자재단가표"/>
      <sheetName val="작업일정"/>
      <sheetName val="Macro(전선)"/>
      <sheetName val="총요약서"/>
      <sheetName val="총ꘓÀ"/>
      <sheetName val="총鎠ັ"/>
      <sheetName val="총㳨⎱"/>
      <sheetName val="총౐ʥ"/>
      <sheetName val="예시 (수정 및 삭제금지)"/>
      <sheetName val="3.공통공사대비"/>
      <sheetName val="1-3.조건,바닥판 "/>
      <sheetName val="월말"/>
      <sheetName val="데리네이타현황"/>
      <sheetName val="가정오수"/>
      <sheetName val="잔수량(작성)"/>
      <sheetName val="토공총괄표"/>
      <sheetName val="물건도(원본)"/>
      <sheetName val="적용단위길이"/>
      <sheetName val="피벗테이블데이터분석"/>
      <sheetName val="특수기호강도거푸집"/>
      <sheetName val="종배수관면벽신"/>
      <sheetName val="종배수관(신)"/>
      <sheetName val="기본"/>
      <sheetName val="견적대비"/>
      <sheetName val="교차구"/>
      <sheetName val="TABLE DB"/>
      <sheetName val="쌍용 data base"/>
      <sheetName val="guard(mac)"/>
      <sheetName val="추가예산"/>
      <sheetName val="Sheet4"/>
      <sheetName val="산수배수"/>
      <sheetName val="단가대비표 표지"/>
      <sheetName val="2000시행"/>
      <sheetName val="소운반"/>
      <sheetName val="1,2공구원가계산서"/>
      <sheetName val="2공구산출내역"/>
      <sheetName val="1공구산출내역서"/>
      <sheetName val="Proposal"/>
      <sheetName val="단위수량산출"/>
      <sheetName val="배수공 시멘트 및 골재량 산출"/>
      <sheetName val="원가계산하도"/>
      <sheetName val="지주목시비량산출서"/>
      <sheetName val="총ꊐ˕"/>
      <sheetName val="총ꊐʮ"/>
      <sheetName val="PANEL_중량산출1"/>
      <sheetName val="plan&amp;section_of_foundation1"/>
      <sheetName val="노원열병합__건축공사기성내역서1"/>
      <sheetName val="CT_1"/>
      <sheetName val="2F_회의실견적(5_14_일대)1"/>
      <sheetName val="조도계산서_(도서)1"/>
      <sheetName val="화재_탐지_설비1"/>
      <sheetName val="내역서1999_8최종"/>
      <sheetName val="입출재고현황_(2)"/>
      <sheetName val="소상_&quot;1&quot;1"/>
      <sheetName val="96물가_CODE1"/>
      <sheetName val="sum1_(2)"/>
      <sheetName val="CP-E2_(품셈표)1"/>
      <sheetName val="전차선로_물량표"/>
      <sheetName val="반중력식옹벽3_5"/>
      <sheetName val="1_설계조건"/>
      <sheetName val="견적대비_견적서"/>
      <sheetName val="11_단가비교표_"/>
      <sheetName val="16_기계경비산출내역_"/>
      <sheetName val="신규_수주분(사용자_정의)"/>
      <sheetName val="6PILE__(돌출)"/>
      <sheetName val="11월_가격"/>
      <sheetName val="1000_DB구축_부표"/>
      <sheetName val="준검_내역서"/>
      <sheetName val="여방토공_"/>
      <sheetName val="플랜트_설치"/>
      <sheetName val="Sheet1_(2)"/>
      <sheetName val="Data_Vol"/>
      <sheetName val="Galaxy_소비자가격표"/>
      <sheetName val="남양시작동자105노65기1_3화1_2"/>
      <sheetName val="별표_"/>
      <sheetName val="7_1_자재단가표(케이블)"/>
      <sheetName val="BASIC_(2)"/>
      <sheetName val="변압기_및_발전기_용량"/>
      <sheetName val="교각철근_(기초)"/>
      <sheetName val="교각철근_(구체+기초)"/>
      <sheetName val="40총괄"/>
      <sheetName val="40집계"/>
      <sheetName val="통합"/>
      <sheetName val="COVER"/>
      <sheetName val="물가"/>
      <sheetName val="일보"/>
      <sheetName val="기력고압전동기"/>
      <sheetName val="OH공량old"/>
      <sheetName val="PIPE"/>
      <sheetName val="FLANGE"/>
      <sheetName val="VALVE"/>
      <sheetName val="1을"/>
      <sheetName val="예산내역서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>
        <row r="1">
          <cell r="A1" t="str">
            <v>단  종</v>
          </cell>
        </row>
      </sheetData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topLeftCell="A7" zoomScale="70" zoomScaleNormal="100" zoomScaleSheetLayoutView="70" workbookViewId="0">
      <selection activeCell="C6" sqref="C6:H6"/>
    </sheetView>
  </sheetViews>
  <sheetFormatPr defaultColWidth="8" defaultRowHeight="66" customHeight="1"/>
  <cols>
    <col min="1" max="1" width="26.77734375" style="35" customWidth="1"/>
    <col min="2" max="2" width="8.77734375" style="36" customWidth="1"/>
    <col min="3" max="3" width="3.77734375" style="37" customWidth="1"/>
    <col min="4" max="4" width="12.77734375" style="35" customWidth="1"/>
    <col min="5" max="6" width="10.77734375" style="35" customWidth="1"/>
    <col min="7" max="7" width="8.77734375" style="38" customWidth="1"/>
    <col min="8" max="8" width="5.77734375" style="38" customWidth="1"/>
    <col min="9" max="9" width="26.77734375" style="37" customWidth="1"/>
    <col min="10" max="256" width="8" style="35"/>
    <col min="257" max="257" width="26.77734375" style="35" customWidth="1"/>
    <col min="258" max="258" width="8.77734375" style="35" customWidth="1"/>
    <col min="259" max="259" width="3.77734375" style="35" customWidth="1"/>
    <col min="260" max="260" width="12.77734375" style="35" customWidth="1"/>
    <col min="261" max="262" width="10.77734375" style="35" customWidth="1"/>
    <col min="263" max="263" width="8.77734375" style="35" customWidth="1"/>
    <col min="264" max="264" width="5.77734375" style="35" customWidth="1"/>
    <col min="265" max="265" width="26.77734375" style="35" customWidth="1"/>
    <col min="266" max="512" width="8" style="35"/>
    <col min="513" max="513" width="26.77734375" style="35" customWidth="1"/>
    <col min="514" max="514" width="8.77734375" style="35" customWidth="1"/>
    <col min="515" max="515" width="3.77734375" style="35" customWidth="1"/>
    <col min="516" max="516" width="12.77734375" style="35" customWidth="1"/>
    <col min="517" max="518" width="10.77734375" style="35" customWidth="1"/>
    <col min="519" max="519" width="8.77734375" style="35" customWidth="1"/>
    <col min="520" max="520" width="5.77734375" style="35" customWidth="1"/>
    <col min="521" max="521" width="26.77734375" style="35" customWidth="1"/>
    <col min="522" max="768" width="8" style="35"/>
    <col min="769" max="769" width="26.77734375" style="35" customWidth="1"/>
    <col min="770" max="770" width="8.77734375" style="35" customWidth="1"/>
    <col min="771" max="771" width="3.77734375" style="35" customWidth="1"/>
    <col min="772" max="772" width="12.77734375" style="35" customWidth="1"/>
    <col min="773" max="774" width="10.77734375" style="35" customWidth="1"/>
    <col min="775" max="775" width="8.77734375" style="35" customWidth="1"/>
    <col min="776" max="776" width="5.77734375" style="35" customWidth="1"/>
    <col min="777" max="777" width="26.77734375" style="35" customWidth="1"/>
    <col min="778" max="1024" width="8" style="35"/>
    <col min="1025" max="1025" width="26.77734375" style="35" customWidth="1"/>
    <col min="1026" max="1026" width="8.77734375" style="35" customWidth="1"/>
    <col min="1027" max="1027" width="3.77734375" style="35" customWidth="1"/>
    <col min="1028" max="1028" width="12.77734375" style="35" customWidth="1"/>
    <col min="1029" max="1030" width="10.77734375" style="35" customWidth="1"/>
    <col min="1031" max="1031" width="8.77734375" style="35" customWidth="1"/>
    <col min="1032" max="1032" width="5.77734375" style="35" customWidth="1"/>
    <col min="1033" max="1033" width="26.77734375" style="35" customWidth="1"/>
    <col min="1034" max="1280" width="8" style="35"/>
    <col min="1281" max="1281" width="26.77734375" style="35" customWidth="1"/>
    <col min="1282" max="1282" width="8.77734375" style="35" customWidth="1"/>
    <col min="1283" max="1283" width="3.77734375" style="35" customWidth="1"/>
    <col min="1284" max="1284" width="12.77734375" style="35" customWidth="1"/>
    <col min="1285" max="1286" width="10.77734375" style="35" customWidth="1"/>
    <col min="1287" max="1287" width="8.77734375" style="35" customWidth="1"/>
    <col min="1288" max="1288" width="5.77734375" style="35" customWidth="1"/>
    <col min="1289" max="1289" width="26.77734375" style="35" customWidth="1"/>
    <col min="1290" max="1536" width="8" style="35"/>
    <col min="1537" max="1537" width="26.77734375" style="35" customWidth="1"/>
    <col min="1538" max="1538" width="8.77734375" style="35" customWidth="1"/>
    <col min="1539" max="1539" width="3.77734375" style="35" customWidth="1"/>
    <col min="1540" max="1540" width="12.77734375" style="35" customWidth="1"/>
    <col min="1541" max="1542" width="10.77734375" style="35" customWidth="1"/>
    <col min="1543" max="1543" width="8.77734375" style="35" customWidth="1"/>
    <col min="1544" max="1544" width="5.77734375" style="35" customWidth="1"/>
    <col min="1545" max="1545" width="26.77734375" style="35" customWidth="1"/>
    <col min="1546" max="1792" width="8" style="35"/>
    <col min="1793" max="1793" width="26.77734375" style="35" customWidth="1"/>
    <col min="1794" max="1794" width="8.77734375" style="35" customWidth="1"/>
    <col min="1795" max="1795" width="3.77734375" style="35" customWidth="1"/>
    <col min="1796" max="1796" width="12.77734375" style="35" customWidth="1"/>
    <col min="1797" max="1798" width="10.77734375" style="35" customWidth="1"/>
    <col min="1799" max="1799" width="8.77734375" style="35" customWidth="1"/>
    <col min="1800" max="1800" width="5.77734375" style="35" customWidth="1"/>
    <col min="1801" max="1801" width="26.77734375" style="35" customWidth="1"/>
    <col min="1802" max="2048" width="8" style="35"/>
    <col min="2049" max="2049" width="26.77734375" style="35" customWidth="1"/>
    <col min="2050" max="2050" width="8.77734375" style="35" customWidth="1"/>
    <col min="2051" max="2051" width="3.77734375" style="35" customWidth="1"/>
    <col min="2052" max="2052" width="12.77734375" style="35" customWidth="1"/>
    <col min="2053" max="2054" width="10.77734375" style="35" customWidth="1"/>
    <col min="2055" max="2055" width="8.77734375" style="35" customWidth="1"/>
    <col min="2056" max="2056" width="5.77734375" style="35" customWidth="1"/>
    <col min="2057" max="2057" width="26.77734375" style="35" customWidth="1"/>
    <col min="2058" max="2304" width="8" style="35"/>
    <col min="2305" max="2305" width="26.77734375" style="35" customWidth="1"/>
    <col min="2306" max="2306" width="8.77734375" style="35" customWidth="1"/>
    <col min="2307" max="2307" width="3.77734375" style="35" customWidth="1"/>
    <col min="2308" max="2308" width="12.77734375" style="35" customWidth="1"/>
    <col min="2309" max="2310" width="10.77734375" style="35" customWidth="1"/>
    <col min="2311" max="2311" width="8.77734375" style="35" customWidth="1"/>
    <col min="2312" max="2312" width="5.77734375" style="35" customWidth="1"/>
    <col min="2313" max="2313" width="26.77734375" style="35" customWidth="1"/>
    <col min="2314" max="2560" width="8" style="35"/>
    <col min="2561" max="2561" width="26.77734375" style="35" customWidth="1"/>
    <col min="2562" max="2562" width="8.77734375" style="35" customWidth="1"/>
    <col min="2563" max="2563" width="3.77734375" style="35" customWidth="1"/>
    <col min="2564" max="2564" width="12.77734375" style="35" customWidth="1"/>
    <col min="2565" max="2566" width="10.77734375" style="35" customWidth="1"/>
    <col min="2567" max="2567" width="8.77734375" style="35" customWidth="1"/>
    <col min="2568" max="2568" width="5.77734375" style="35" customWidth="1"/>
    <col min="2569" max="2569" width="26.77734375" style="35" customWidth="1"/>
    <col min="2570" max="2816" width="8" style="35"/>
    <col min="2817" max="2817" width="26.77734375" style="35" customWidth="1"/>
    <col min="2818" max="2818" width="8.77734375" style="35" customWidth="1"/>
    <col min="2819" max="2819" width="3.77734375" style="35" customWidth="1"/>
    <col min="2820" max="2820" width="12.77734375" style="35" customWidth="1"/>
    <col min="2821" max="2822" width="10.77734375" style="35" customWidth="1"/>
    <col min="2823" max="2823" width="8.77734375" style="35" customWidth="1"/>
    <col min="2824" max="2824" width="5.77734375" style="35" customWidth="1"/>
    <col min="2825" max="2825" width="26.77734375" style="35" customWidth="1"/>
    <col min="2826" max="3072" width="8" style="35"/>
    <col min="3073" max="3073" width="26.77734375" style="35" customWidth="1"/>
    <col min="3074" max="3074" width="8.77734375" style="35" customWidth="1"/>
    <col min="3075" max="3075" width="3.77734375" style="35" customWidth="1"/>
    <col min="3076" max="3076" width="12.77734375" style="35" customWidth="1"/>
    <col min="3077" max="3078" width="10.77734375" style="35" customWidth="1"/>
    <col min="3079" max="3079" width="8.77734375" style="35" customWidth="1"/>
    <col min="3080" max="3080" width="5.77734375" style="35" customWidth="1"/>
    <col min="3081" max="3081" width="26.77734375" style="35" customWidth="1"/>
    <col min="3082" max="3328" width="8" style="35"/>
    <col min="3329" max="3329" width="26.77734375" style="35" customWidth="1"/>
    <col min="3330" max="3330" width="8.77734375" style="35" customWidth="1"/>
    <col min="3331" max="3331" width="3.77734375" style="35" customWidth="1"/>
    <col min="3332" max="3332" width="12.77734375" style="35" customWidth="1"/>
    <col min="3333" max="3334" width="10.77734375" style="35" customWidth="1"/>
    <col min="3335" max="3335" width="8.77734375" style="35" customWidth="1"/>
    <col min="3336" max="3336" width="5.77734375" style="35" customWidth="1"/>
    <col min="3337" max="3337" width="26.77734375" style="35" customWidth="1"/>
    <col min="3338" max="3584" width="8" style="35"/>
    <col min="3585" max="3585" width="26.77734375" style="35" customWidth="1"/>
    <col min="3586" max="3586" width="8.77734375" style="35" customWidth="1"/>
    <col min="3587" max="3587" width="3.77734375" style="35" customWidth="1"/>
    <col min="3588" max="3588" width="12.77734375" style="35" customWidth="1"/>
    <col min="3589" max="3590" width="10.77734375" style="35" customWidth="1"/>
    <col min="3591" max="3591" width="8.77734375" style="35" customWidth="1"/>
    <col min="3592" max="3592" width="5.77734375" style="35" customWidth="1"/>
    <col min="3593" max="3593" width="26.77734375" style="35" customWidth="1"/>
    <col min="3594" max="3840" width="8" style="35"/>
    <col min="3841" max="3841" width="26.77734375" style="35" customWidth="1"/>
    <col min="3842" max="3842" width="8.77734375" style="35" customWidth="1"/>
    <col min="3843" max="3843" width="3.77734375" style="35" customWidth="1"/>
    <col min="3844" max="3844" width="12.77734375" style="35" customWidth="1"/>
    <col min="3845" max="3846" width="10.77734375" style="35" customWidth="1"/>
    <col min="3847" max="3847" width="8.77734375" style="35" customWidth="1"/>
    <col min="3848" max="3848" width="5.77734375" style="35" customWidth="1"/>
    <col min="3849" max="3849" width="26.77734375" style="35" customWidth="1"/>
    <col min="3850" max="4096" width="8" style="35"/>
    <col min="4097" max="4097" width="26.77734375" style="35" customWidth="1"/>
    <col min="4098" max="4098" width="8.77734375" style="35" customWidth="1"/>
    <col min="4099" max="4099" width="3.77734375" style="35" customWidth="1"/>
    <col min="4100" max="4100" width="12.77734375" style="35" customWidth="1"/>
    <col min="4101" max="4102" width="10.77734375" style="35" customWidth="1"/>
    <col min="4103" max="4103" width="8.77734375" style="35" customWidth="1"/>
    <col min="4104" max="4104" width="5.77734375" style="35" customWidth="1"/>
    <col min="4105" max="4105" width="26.77734375" style="35" customWidth="1"/>
    <col min="4106" max="4352" width="8" style="35"/>
    <col min="4353" max="4353" width="26.77734375" style="35" customWidth="1"/>
    <col min="4354" max="4354" width="8.77734375" style="35" customWidth="1"/>
    <col min="4355" max="4355" width="3.77734375" style="35" customWidth="1"/>
    <col min="4356" max="4356" width="12.77734375" style="35" customWidth="1"/>
    <col min="4357" max="4358" width="10.77734375" style="35" customWidth="1"/>
    <col min="4359" max="4359" width="8.77734375" style="35" customWidth="1"/>
    <col min="4360" max="4360" width="5.77734375" style="35" customWidth="1"/>
    <col min="4361" max="4361" width="26.77734375" style="35" customWidth="1"/>
    <col min="4362" max="4608" width="8" style="35"/>
    <col min="4609" max="4609" width="26.77734375" style="35" customWidth="1"/>
    <col min="4610" max="4610" width="8.77734375" style="35" customWidth="1"/>
    <col min="4611" max="4611" width="3.77734375" style="35" customWidth="1"/>
    <col min="4612" max="4612" width="12.77734375" style="35" customWidth="1"/>
    <col min="4613" max="4614" width="10.77734375" style="35" customWidth="1"/>
    <col min="4615" max="4615" width="8.77734375" style="35" customWidth="1"/>
    <col min="4616" max="4616" width="5.77734375" style="35" customWidth="1"/>
    <col min="4617" max="4617" width="26.77734375" style="35" customWidth="1"/>
    <col min="4618" max="4864" width="8" style="35"/>
    <col min="4865" max="4865" width="26.77734375" style="35" customWidth="1"/>
    <col min="4866" max="4866" width="8.77734375" style="35" customWidth="1"/>
    <col min="4867" max="4867" width="3.77734375" style="35" customWidth="1"/>
    <col min="4868" max="4868" width="12.77734375" style="35" customWidth="1"/>
    <col min="4869" max="4870" width="10.77734375" style="35" customWidth="1"/>
    <col min="4871" max="4871" width="8.77734375" style="35" customWidth="1"/>
    <col min="4872" max="4872" width="5.77734375" style="35" customWidth="1"/>
    <col min="4873" max="4873" width="26.77734375" style="35" customWidth="1"/>
    <col min="4874" max="5120" width="8" style="35"/>
    <col min="5121" max="5121" width="26.77734375" style="35" customWidth="1"/>
    <col min="5122" max="5122" width="8.77734375" style="35" customWidth="1"/>
    <col min="5123" max="5123" width="3.77734375" style="35" customWidth="1"/>
    <col min="5124" max="5124" width="12.77734375" style="35" customWidth="1"/>
    <col min="5125" max="5126" width="10.77734375" style="35" customWidth="1"/>
    <col min="5127" max="5127" width="8.77734375" style="35" customWidth="1"/>
    <col min="5128" max="5128" width="5.77734375" style="35" customWidth="1"/>
    <col min="5129" max="5129" width="26.77734375" style="35" customWidth="1"/>
    <col min="5130" max="5376" width="8" style="35"/>
    <col min="5377" max="5377" width="26.77734375" style="35" customWidth="1"/>
    <col min="5378" max="5378" width="8.77734375" style="35" customWidth="1"/>
    <col min="5379" max="5379" width="3.77734375" style="35" customWidth="1"/>
    <col min="5380" max="5380" width="12.77734375" style="35" customWidth="1"/>
    <col min="5381" max="5382" width="10.77734375" style="35" customWidth="1"/>
    <col min="5383" max="5383" width="8.77734375" style="35" customWidth="1"/>
    <col min="5384" max="5384" width="5.77734375" style="35" customWidth="1"/>
    <col min="5385" max="5385" width="26.77734375" style="35" customWidth="1"/>
    <col min="5386" max="5632" width="8" style="35"/>
    <col min="5633" max="5633" width="26.77734375" style="35" customWidth="1"/>
    <col min="5634" max="5634" width="8.77734375" style="35" customWidth="1"/>
    <col min="5635" max="5635" width="3.77734375" style="35" customWidth="1"/>
    <col min="5636" max="5636" width="12.77734375" style="35" customWidth="1"/>
    <col min="5637" max="5638" width="10.77734375" style="35" customWidth="1"/>
    <col min="5639" max="5639" width="8.77734375" style="35" customWidth="1"/>
    <col min="5640" max="5640" width="5.77734375" style="35" customWidth="1"/>
    <col min="5641" max="5641" width="26.77734375" style="35" customWidth="1"/>
    <col min="5642" max="5888" width="8" style="35"/>
    <col min="5889" max="5889" width="26.77734375" style="35" customWidth="1"/>
    <col min="5890" max="5890" width="8.77734375" style="35" customWidth="1"/>
    <col min="5891" max="5891" width="3.77734375" style="35" customWidth="1"/>
    <col min="5892" max="5892" width="12.77734375" style="35" customWidth="1"/>
    <col min="5893" max="5894" width="10.77734375" style="35" customWidth="1"/>
    <col min="5895" max="5895" width="8.77734375" style="35" customWidth="1"/>
    <col min="5896" max="5896" width="5.77734375" style="35" customWidth="1"/>
    <col min="5897" max="5897" width="26.77734375" style="35" customWidth="1"/>
    <col min="5898" max="6144" width="8" style="35"/>
    <col min="6145" max="6145" width="26.77734375" style="35" customWidth="1"/>
    <col min="6146" max="6146" width="8.77734375" style="35" customWidth="1"/>
    <col min="6147" max="6147" width="3.77734375" style="35" customWidth="1"/>
    <col min="6148" max="6148" width="12.77734375" style="35" customWidth="1"/>
    <col min="6149" max="6150" width="10.77734375" style="35" customWidth="1"/>
    <col min="6151" max="6151" width="8.77734375" style="35" customWidth="1"/>
    <col min="6152" max="6152" width="5.77734375" style="35" customWidth="1"/>
    <col min="6153" max="6153" width="26.77734375" style="35" customWidth="1"/>
    <col min="6154" max="6400" width="8" style="35"/>
    <col min="6401" max="6401" width="26.77734375" style="35" customWidth="1"/>
    <col min="6402" max="6402" width="8.77734375" style="35" customWidth="1"/>
    <col min="6403" max="6403" width="3.77734375" style="35" customWidth="1"/>
    <col min="6404" max="6404" width="12.77734375" style="35" customWidth="1"/>
    <col min="6405" max="6406" width="10.77734375" style="35" customWidth="1"/>
    <col min="6407" max="6407" width="8.77734375" style="35" customWidth="1"/>
    <col min="6408" max="6408" width="5.77734375" style="35" customWidth="1"/>
    <col min="6409" max="6409" width="26.77734375" style="35" customWidth="1"/>
    <col min="6410" max="6656" width="8" style="35"/>
    <col min="6657" max="6657" width="26.77734375" style="35" customWidth="1"/>
    <col min="6658" max="6658" width="8.77734375" style="35" customWidth="1"/>
    <col min="6659" max="6659" width="3.77734375" style="35" customWidth="1"/>
    <col min="6660" max="6660" width="12.77734375" style="35" customWidth="1"/>
    <col min="6661" max="6662" width="10.77734375" style="35" customWidth="1"/>
    <col min="6663" max="6663" width="8.77734375" style="35" customWidth="1"/>
    <col min="6664" max="6664" width="5.77734375" style="35" customWidth="1"/>
    <col min="6665" max="6665" width="26.77734375" style="35" customWidth="1"/>
    <col min="6666" max="6912" width="8" style="35"/>
    <col min="6913" max="6913" width="26.77734375" style="35" customWidth="1"/>
    <col min="6914" max="6914" width="8.77734375" style="35" customWidth="1"/>
    <col min="6915" max="6915" width="3.77734375" style="35" customWidth="1"/>
    <col min="6916" max="6916" width="12.77734375" style="35" customWidth="1"/>
    <col min="6917" max="6918" width="10.77734375" style="35" customWidth="1"/>
    <col min="6919" max="6919" width="8.77734375" style="35" customWidth="1"/>
    <col min="6920" max="6920" width="5.77734375" style="35" customWidth="1"/>
    <col min="6921" max="6921" width="26.77734375" style="35" customWidth="1"/>
    <col min="6922" max="7168" width="8" style="35"/>
    <col min="7169" max="7169" width="26.77734375" style="35" customWidth="1"/>
    <col min="7170" max="7170" width="8.77734375" style="35" customWidth="1"/>
    <col min="7171" max="7171" width="3.77734375" style="35" customWidth="1"/>
    <col min="7172" max="7172" width="12.77734375" style="35" customWidth="1"/>
    <col min="7173" max="7174" width="10.77734375" style="35" customWidth="1"/>
    <col min="7175" max="7175" width="8.77734375" style="35" customWidth="1"/>
    <col min="7176" max="7176" width="5.77734375" style="35" customWidth="1"/>
    <col min="7177" max="7177" width="26.77734375" style="35" customWidth="1"/>
    <col min="7178" max="7424" width="8" style="35"/>
    <col min="7425" max="7425" width="26.77734375" style="35" customWidth="1"/>
    <col min="7426" max="7426" width="8.77734375" style="35" customWidth="1"/>
    <col min="7427" max="7427" width="3.77734375" style="35" customWidth="1"/>
    <col min="7428" max="7428" width="12.77734375" style="35" customWidth="1"/>
    <col min="7429" max="7430" width="10.77734375" style="35" customWidth="1"/>
    <col min="7431" max="7431" width="8.77734375" style="35" customWidth="1"/>
    <col min="7432" max="7432" width="5.77734375" style="35" customWidth="1"/>
    <col min="7433" max="7433" width="26.77734375" style="35" customWidth="1"/>
    <col min="7434" max="7680" width="8" style="35"/>
    <col min="7681" max="7681" width="26.77734375" style="35" customWidth="1"/>
    <col min="7682" max="7682" width="8.77734375" style="35" customWidth="1"/>
    <col min="7683" max="7683" width="3.77734375" style="35" customWidth="1"/>
    <col min="7684" max="7684" width="12.77734375" style="35" customWidth="1"/>
    <col min="7685" max="7686" width="10.77734375" style="35" customWidth="1"/>
    <col min="7687" max="7687" width="8.77734375" style="35" customWidth="1"/>
    <col min="7688" max="7688" width="5.77734375" style="35" customWidth="1"/>
    <col min="7689" max="7689" width="26.77734375" style="35" customWidth="1"/>
    <col min="7690" max="7936" width="8" style="35"/>
    <col min="7937" max="7937" width="26.77734375" style="35" customWidth="1"/>
    <col min="7938" max="7938" width="8.77734375" style="35" customWidth="1"/>
    <col min="7939" max="7939" width="3.77734375" style="35" customWidth="1"/>
    <col min="7940" max="7940" width="12.77734375" style="35" customWidth="1"/>
    <col min="7941" max="7942" width="10.77734375" style="35" customWidth="1"/>
    <col min="7943" max="7943" width="8.77734375" style="35" customWidth="1"/>
    <col min="7944" max="7944" width="5.77734375" style="35" customWidth="1"/>
    <col min="7945" max="7945" width="26.77734375" style="35" customWidth="1"/>
    <col min="7946" max="8192" width="8" style="35"/>
    <col min="8193" max="8193" width="26.77734375" style="35" customWidth="1"/>
    <col min="8194" max="8194" width="8.77734375" style="35" customWidth="1"/>
    <col min="8195" max="8195" width="3.77734375" style="35" customWidth="1"/>
    <col min="8196" max="8196" width="12.77734375" style="35" customWidth="1"/>
    <col min="8197" max="8198" width="10.77734375" style="35" customWidth="1"/>
    <col min="8199" max="8199" width="8.77734375" style="35" customWidth="1"/>
    <col min="8200" max="8200" width="5.77734375" style="35" customWidth="1"/>
    <col min="8201" max="8201" width="26.77734375" style="35" customWidth="1"/>
    <col min="8202" max="8448" width="8" style="35"/>
    <col min="8449" max="8449" width="26.77734375" style="35" customWidth="1"/>
    <col min="8450" max="8450" width="8.77734375" style="35" customWidth="1"/>
    <col min="8451" max="8451" width="3.77734375" style="35" customWidth="1"/>
    <col min="8452" max="8452" width="12.77734375" style="35" customWidth="1"/>
    <col min="8453" max="8454" width="10.77734375" style="35" customWidth="1"/>
    <col min="8455" max="8455" width="8.77734375" style="35" customWidth="1"/>
    <col min="8456" max="8456" width="5.77734375" style="35" customWidth="1"/>
    <col min="8457" max="8457" width="26.77734375" style="35" customWidth="1"/>
    <col min="8458" max="8704" width="8" style="35"/>
    <col min="8705" max="8705" width="26.77734375" style="35" customWidth="1"/>
    <col min="8706" max="8706" width="8.77734375" style="35" customWidth="1"/>
    <col min="8707" max="8707" width="3.77734375" style="35" customWidth="1"/>
    <col min="8708" max="8708" width="12.77734375" style="35" customWidth="1"/>
    <col min="8709" max="8710" width="10.77734375" style="35" customWidth="1"/>
    <col min="8711" max="8711" width="8.77734375" style="35" customWidth="1"/>
    <col min="8712" max="8712" width="5.77734375" style="35" customWidth="1"/>
    <col min="8713" max="8713" width="26.77734375" style="35" customWidth="1"/>
    <col min="8714" max="8960" width="8" style="35"/>
    <col min="8961" max="8961" width="26.77734375" style="35" customWidth="1"/>
    <col min="8962" max="8962" width="8.77734375" style="35" customWidth="1"/>
    <col min="8963" max="8963" width="3.77734375" style="35" customWidth="1"/>
    <col min="8964" max="8964" width="12.77734375" style="35" customWidth="1"/>
    <col min="8965" max="8966" width="10.77734375" style="35" customWidth="1"/>
    <col min="8967" max="8967" width="8.77734375" style="35" customWidth="1"/>
    <col min="8968" max="8968" width="5.77734375" style="35" customWidth="1"/>
    <col min="8969" max="8969" width="26.77734375" style="35" customWidth="1"/>
    <col min="8970" max="9216" width="8" style="35"/>
    <col min="9217" max="9217" width="26.77734375" style="35" customWidth="1"/>
    <col min="9218" max="9218" width="8.77734375" style="35" customWidth="1"/>
    <col min="9219" max="9219" width="3.77734375" style="35" customWidth="1"/>
    <col min="9220" max="9220" width="12.77734375" style="35" customWidth="1"/>
    <col min="9221" max="9222" width="10.77734375" style="35" customWidth="1"/>
    <col min="9223" max="9223" width="8.77734375" style="35" customWidth="1"/>
    <col min="9224" max="9224" width="5.77734375" style="35" customWidth="1"/>
    <col min="9225" max="9225" width="26.77734375" style="35" customWidth="1"/>
    <col min="9226" max="9472" width="8" style="35"/>
    <col min="9473" max="9473" width="26.77734375" style="35" customWidth="1"/>
    <col min="9474" max="9474" width="8.77734375" style="35" customWidth="1"/>
    <col min="9475" max="9475" width="3.77734375" style="35" customWidth="1"/>
    <col min="9476" max="9476" width="12.77734375" style="35" customWidth="1"/>
    <col min="9477" max="9478" width="10.77734375" style="35" customWidth="1"/>
    <col min="9479" max="9479" width="8.77734375" style="35" customWidth="1"/>
    <col min="9480" max="9480" width="5.77734375" style="35" customWidth="1"/>
    <col min="9481" max="9481" width="26.77734375" style="35" customWidth="1"/>
    <col min="9482" max="9728" width="8" style="35"/>
    <col min="9729" max="9729" width="26.77734375" style="35" customWidth="1"/>
    <col min="9730" max="9730" width="8.77734375" style="35" customWidth="1"/>
    <col min="9731" max="9731" width="3.77734375" style="35" customWidth="1"/>
    <col min="9732" max="9732" width="12.77734375" style="35" customWidth="1"/>
    <col min="9733" max="9734" width="10.77734375" style="35" customWidth="1"/>
    <col min="9735" max="9735" width="8.77734375" style="35" customWidth="1"/>
    <col min="9736" max="9736" width="5.77734375" style="35" customWidth="1"/>
    <col min="9737" max="9737" width="26.77734375" style="35" customWidth="1"/>
    <col min="9738" max="9984" width="8" style="35"/>
    <col min="9985" max="9985" width="26.77734375" style="35" customWidth="1"/>
    <col min="9986" max="9986" width="8.77734375" style="35" customWidth="1"/>
    <col min="9987" max="9987" width="3.77734375" style="35" customWidth="1"/>
    <col min="9988" max="9988" width="12.77734375" style="35" customWidth="1"/>
    <col min="9989" max="9990" width="10.77734375" style="35" customWidth="1"/>
    <col min="9991" max="9991" width="8.77734375" style="35" customWidth="1"/>
    <col min="9992" max="9992" width="5.77734375" style="35" customWidth="1"/>
    <col min="9993" max="9993" width="26.77734375" style="35" customWidth="1"/>
    <col min="9994" max="10240" width="8" style="35"/>
    <col min="10241" max="10241" width="26.77734375" style="35" customWidth="1"/>
    <col min="10242" max="10242" width="8.77734375" style="35" customWidth="1"/>
    <col min="10243" max="10243" width="3.77734375" style="35" customWidth="1"/>
    <col min="10244" max="10244" width="12.77734375" style="35" customWidth="1"/>
    <col min="10245" max="10246" width="10.77734375" style="35" customWidth="1"/>
    <col min="10247" max="10247" width="8.77734375" style="35" customWidth="1"/>
    <col min="10248" max="10248" width="5.77734375" style="35" customWidth="1"/>
    <col min="10249" max="10249" width="26.77734375" style="35" customWidth="1"/>
    <col min="10250" max="10496" width="8" style="35"/>
    <col min="10497" max="10497" width="26.77734375" style="35" customWidth="1"/>
    <col min="10498" max="10498" width="8.77734375" style="35" customWidth="1"/>
    <col min="10499" max="10499" width="3.77734375" style="35" customWidth="1"/>
    <col min="10500" max="10500" width="12.77734375" style="35" customWidth="1"/>
    <col min="10501" max="10502" width="10.77734375" style="35" customWidth="1"/>
    <col min="10503" max="10503" width="8.77734375" style="35" customWidth="1"/>
    <col min="10504" max="10504" width="5.77734375" style="35" customWidth="1"/>
    <col min="10505" max="10505" width="26.77734375" style="35" customWidth="1"/>
    <col min="10506" max="10752" width="8" style="35"/>
    <col min="10753" max="10753" width="26.77734375" style="35" customWidth="1"/>
    <col min="10754" max="10754" width="8.77734375" style="35" customWidth="1"/>
    <col min="10755" max="10755" width="3.77734375" style="35" customWidth="1"/>
    <col min="10756" max="10756" width="12.77734375" style="35" customWidth="1"/>
    <col min="10757" max="10758" width="10.77734375" style="35" customWidth="1"/>
    <col min="10759" max="10759" width="8.77734375" style="35" customWidth="1"/>
    <col min="10760" max="10760" width="5.77734375" style="35" customWidth="1"/>
    <col min="10761" max="10761" width="26.77734375" style="35" customWidth="1"/>
    <col min="10762" max="11008" width="8" style="35"/>
    <col min="11009" max="11009" width="26.77734375" style="35" customWidth="1"/>
    <col min="11010" max="11010" width="8.77734375" style="35" customWidth="1"/>
    <col min="11011" max="11011" width="3.77734375" style="35" customWidth="1"/>
    <col min="11012" max="11012" width="12.77734375" style="35" customWidth="1"/>
    <col min="11013" max="11014" width="10.77734375" style="35" customWidth="1"/>
    <col min="11015" max="11015" width="8.77734375" style="35" customWidth="1"/>
    <col min="11016" max="11016" width="5.77734375" style="35" customWidth="1"/>
    <col min="11017" max="11017" width="26.77734375" style="35" customWidth="1"/>
    <col min="11018" max="11264" width="8" style="35"/>
    <col min="11265" max="11265" width="26.77734375" style="35" customWidth="1"/>
    <col min="11266" max="11266" width="8.77734375" style="35" customWidth="1"/>
    <col min="11267" max="11267" width="3.77734375" style="35" customWidth="1"/>
    <col min="11268" max="11268" width="12.77734375" style="35" customWidth="1"/>
    <col min="11269" max="11270" width="10.77734375" style="35" customWidth="1"/>
    <col min="11271" max="11271" width="8.77734375" style="35" customWidth="1"/>
    <col min="11272" max="11272" width="5.77734375" style="35" customWidth="1"/>
    <col min="11273" max="11273" width="26.77734375" style="35" customWidth="1"/>
    <col min="11274" max="11520" width="8" style="35"/>
    <col min="11521" max="11521" width="26.77734375" style="35" customWidth="1"/>
    <col min="11522" max="11522" width="8.77734375" style="35" customWidth="1"/>
    <col min="11523" max="11523" width="3.77734375" style="35" customWidth="1"/>
    <col min="11524" max="11524" width="12.77734375" style="35" customWidth="1"/>
    <col min="11525" max="11526" width="10.77734375" style="35" customWidth="1"/>
    <col min="11527" max="11527" width="8.77734375" style="35" customWidth="1"/>
    <col min="11528" max="11528" width="5.77734375" style="35" customWidth="1"/>
    <col min="11529" max="11529" width="26.77734375" style="35" customWidth="1"/>
    <col min="11530" max="11776" width="8" style="35"/>
    <col min="11777" max="11777" width="26.77734375" style="35" customWidth="1"/>
    <col min="11778" max="11778" width="8.77734375" style="35" customWidth="1"/>
    <col min="11779" max="11779" width="3.77734375" style="35" customWidth="1"/>
    <col min="11780" max="11780" width="12.77734375" style="35" customWidth="1"/>
    <col min="11781" max="11782" width="10.77734375" style="35" customWidth="1"/>
    <col min="11783" max="11783" width="8.77734375" style="35" customWidth="1"/>
    <col min="11784" max="11784" width="5.77734375" style="35" customWidth="1"/>
    <col min="11785" max="11785" width="26.77734375" style="35" customWidth="1"/>
    <col min="11786" max="12032" width="8" style="35"/>
    <col min="12033" max="12033" width="26.77734375" style="35" customWidth="1"/>
    <col min="12034" max="12034" width="8.77734375" style="35" customWidth="1"/>
    <col min="12035" max="12035" width="3.77734375" style="35" customWidth="1"/>
    <col min="12036" max="12036" width="12.77734375" style="35" customWidth="1"/>
    <col min="12037" max="12038" width="10.77734375" style="35" customWidth="1"/>
    <col min="12039" max="12039" width="8.77734375" style="35" customWidth="1"/>
    <col min="12040" max="12040" width="5.77734375" style="35" customWidth="1"/>
    <col min="12041" max="12041" width="26.77734375" style="35" customWidth="1"/>
    <col min="12042" max="12288" width="8" style="35"/>
    <col min="12289" max="12289" width="26.77734375" style="35" customWidth="1"/>
    <col min="12290" max="12290" width="8.77734375" style="35" customWidth="1"/>
    <col min="12291" max="12291" width="3.77734375" style="35" customWidth="1"/>
    <col min="12292" max="12292" width="12.77734375" style="35" customWidth="1"/>
    <col min="12293" max="12294" width="10.77734375" style="35" customWidth="1"/>
    <col min="12295" max="12295" width="8.77734375" style="35" customWidth="1"/>
    <col min="12296" max="12296" width="5.77734375" style="35" customWidth="1"/>
    <col min="12297" max="12297" width="26.77734375" style="35" customWidth="1"/>
    <col min="12298" max="12544" width="8" style="35"/>
    <col min="12545" max="12545" width="26.77734375" style="35" customWidth="1"/>
    <col min="12546" max="12546" width="8.77734375" style="35" customWidth="1"/>
    <col min="12547" max="12547" width="3.77734375" style="35" customWidth="1"/>
    <col min="12548" max="12548" width="12.77734375" style="35" customWidth="1"/>
    <col min="12549" max="12550" width="10.77734375" style="35" customWidth="1"/>
    <col min="12551" max="12551" width="8.77734375" style="35" customWidth="1"/>
    <col min="12552" max="12552" width="5.77734375" style="35" customWidth="1"/>
    <col min="12553" max="12553" width="26.77734375" style="35" customWidth="1"/>
    <col min="12554" max="12800" width="8" style="35"/>
    <col min="12801" max="12801" width="26.77734375" style="35" customWidth="1"/>
    <col min="12802" max="12802" width="8.77734375" style="35" customWidth="1"/>
    <col min="12803" max="12803" width="3.77734375" style="35" customWidth="1"/>
    <col min="12804" max="12804" width="12.77734375" style="35" customWidth="1"/>
    <col min="12805" max="12806" width="10.77734375" style="35" customWidth="1"/>
    <col min="12807" max="12807" width="8.77734375" style="35" customWidth="1"/>
    <col min="12808" max="12808" width="5.77734375" style="35" customWidth="1"/>
    <col min="12809" max="12809" width="26.77734375" style="35" customWidth="1"/>
    <col min="12810" max="13056" width="8" style="35"/>
    <col min="13057" max="13057" width="26.77734375" style="35" customWidth="1"/>
    <col min="13058" max="13058" width="8.77734375" style="35" customWidth="1"/>
    <col min="13059" max="13059" width="3.77734375" style="35" customWidth="1"/>
    <col min="13060" max="13060" width="12.77734375" style="35" customWidth="1"/>
    <col min="13061" max="13062" width="10.77734375" style="35" customWidth="1"/>
    <col min="13063" max="13063" width="8.77734375" style="35" customWidth="1"/>
    <col min="13064" max="13064" width="5.77734375" style="35" customWidth="1"/>
    <col min="13065" max="13065" width="26.77734375" style="35" customWidth="1"/>
    <col min="13066" max="13312" width="8" style="35"/>
    <col min="13313" max="13313" width="26.77734375" style="35" customWidth="1"/>
    <col min="13314" max="13314" width="8.77734375" style="35" customWidth="1"/>
    <col min="13315" max="13315" width="3.77734375" style="35" customWidth="1"/>
    <col min="13316" max="13316" width="12.77734375" style="35" customWidth="1"/>
    <col min="13317" max="13318" width="10.77734375" style="35" customWidth="1"/>
    <col min="13319" max="13319" width="8.77734375" style="35" customWidth="1"/>
    <col min="13320" max="13320" width="5.77734375" style="35" customWidth="1"/>
    <col min="13321" max="13321" width="26.77734375" style="35" customWidth="1"/>
    <col min="13322" max="13568" width="8" style="35"/>
    <col min="13569" max="13569" width="26.77734375" style="35" customWidth="1"/>
    <col min="13570" max="13570" width="8.77734375" style="35" customWidth="1"/>
    <col min="13571" max="13571" width="3.77734375" style="35" customWidth="1"/>
    <col min="13572" max="13572" width="12.77734375" style="35" customWidth="1"/>
    <col min="13573" max="13574" width="10.77734375" style="35" customWidth="1"/>
    <col min="13575" max="13575" width="8.77734375" style="35" customWidth="1"/>
    <col min="13576" max="13576" width="5.77734375" style="35" customWidth="1"/>
    <col min="13577" max="13577" width="26.77734375" style="35" customWidth="1"/>
    <col min="13578" max="13824" width="8" style="35"/>
    <col min="13825" max="13825" width="26.77734375" style="35" customWidth="1"/>
    <col min="13826" max="13826" width="8.77734375" style="35" customWidth="1"/>
    <col min="13827" max="13827" width="3.77734375" style="35" customWidth="1"/>
    <col min="13828" max="13828" width="12.77734375" style="35" customWidth="1"/>
    <col min="13829" max="13830" width="10.77734375" style="35" customWidth="1"/>
    <col min="13831" max="13831" width="8.77734375" style="35" customWidth="1"/>
    <col min="13832" max="13832" width="5.77734375" style="35" customWidth="1"/>
    <col min="13833" max="13833" width="26.77734375" style="35" customWidth="1"/>
    <col min="13834" max="14080" width="8" style="35"/>
    <col min="14081" max="14081" width="26.77734375" style="35" customWidth="1"/>
    <col min="14082" max="14082" width="8.77734375" style="35" customWidth="1"/>
    <col min="14083" max="14083" width="3.77734375" style="35" customWidth="1"/>
    <col min="14084" max="14084" width="12.77734375" style="35" customWidth="1"/>
    <col min="14085" max="14086" width="10.77734375" style="35" customWidth="1"/>
    <col min="14087" max="14087" width="8.77734375" style="35" customWidth="1"/>
    <col min="14088" max="14088" width="5.77734375" style="35" customWidth="1"/>
    <col min="14089" max="14089" width="26.77734375" style="35" customWidth="1"/>
    <col min="14090" max="14336" width="8" style="35"/>
    <col min="14337" max="14337" width="26.77734375" style="35" customWidth="1"/>
    <col min="14338" max="14338" width="8.77734375" style="35" customWidth="1"/>
    <col min="14339" max="14339" width="3.77734375" style="35" customWidth="1"/>
    <col min="14340" max="14340" width="12.77734375" style="35" customWidth="1"/>
    <col min="14341" max="14342" width="10.77734375" style="35" customWidth="1"/>
    <col min="14343" max="14343" width="8.77734375" style="35" customWidth="1"/>
    <col min="14344" max="14344" width="5.77734375" style="35" customWidth="1"/>
    <col min="14345" max="14345" width="26.77734375" style="35" customWidth="1"/>
    <col min="14346" max="14592" width="8" style="35"/>
    <col min="14593" max="14593" width="26.77734375" style="35" customWidth="1"/>
    <col min="14594" max="14594" width="8.77734375" style="35" customWidth="1"/>
    <col min="14595" max="14595" width="3.77734375" style="35" customWidth="1"/>
    <col min="14596" max="14596" width="12.77734375" style="35" customWidth="1"/>
    <col min="14597" max="14598" width="10.77734375" style="35" customWidth="1"/>
    <col min="14599" max="14599" width="8.77734375" style="35" customWidth="1"/>
    <col min="14600" max="14600" width="5.77734375" style="35" customWidth="1"/>
    <col min="14601" max="14601" width="26.77734375" style="35" customWidth="1"/>
    <col min="14602" max="14848" width="8" style="35"/>
    <col min="14849" max="14849" width="26.77734375" style="35" customWidth="1"/>
    <col min="14850" max="14850" width="8.77734375" style="35" customWidth="1"/>
    <col min="14851" max="14851" width="3.77734375" style="35" customWidth="1"/>
    <col min="14852" max="14852" width="12.77734375" style="35" customWidth="1"/>
    <col min="14853" max="14854" width="10.77734375" style="35" customWidth="1"/>
    <col min="14855" max="14855" width="8.77734375" style="35" customWidth="1"/>
    <col min="14856" max="14856" width="5.77734375" style="35" customWidth="1"/>
    <col min="14857" max="14857" width="26.77734375" style="35" customWidth="1"/>
    <col min="14858" max="15104" width="8" style="35"/>
    <col min="15105" max="15105" width="26.77734375" style="35" customWidth="1"/>
    <col min="15106" max="15106" width="8.77734375" style="35" customWidth="1"/>
    <col min="15107" max="15107" width="3.77734375" style="35" customWidth="1"/>
    <col min="15108" max="15108" width="12.77734375" style="35" customWidth="1"/>
    <col min="15109" max="15110" width="10.77734375" style="35" customWidth="1"/>
    <col min="15111" max="15111" width="8.77734375" style="35" customWidth="1"/>
    <col min="15112" max="15112" width="5.77734375" style="35" customWidth="1"/>
    <col min="15113" max="15113" width="26.77734375" style="35" customWidth="1"/>
    <col min="15114" max="15360" width="8" style="35"/>
    <col min="15361" max="15361" width="26.77734375" style="35" customWidth="1"/>
    <col min="15362" max="15362" width="8.77734375" style="35" customWidth="1"/>
    <col min="15363" max="15363" width="3.77734375" style="35" customWidth="1"/>
    <col min="15364" max="15364" width="12.77734375" style="35" customWidth="1"/>
    <col min="15365" max="15366" width="10.77734375" style="35" customWidth="1"/>
    <col min="15367" max="15367" width="8.77734375" style="35" customWidth="1"/>
    <col min="15368" max="15368" width="5.77734375" style="35" customWidth="1"/>
    <col min="15369" max="15369" width="26.77734375" style="35" customWidth="1"/>
    <col min="15370" max="15616" width="8" style="35"/>
    <col min="15617" max="15617" width="26.77734375" style="35" customWidth="1"/>
    <col min="15618" max="15618" width="8.77734375" style="35" customWidth="1"/>
    <col min="15619" max="15619" width="3.77734375" style="35" customWidth="1"/>
    <col min="15620" max="15620" width="12.77734375" style="35" customWidth="1"/>
    <col min="15621" max="15622" width="10.77734375" style="35" customWidth="1"/>
    <col min="15623" max="15623" width="8.77734375" style="35" customWidth="1"/>
    <col min="15624" max="15624" width="5.77734375" style="35" customWidth="1"/>
    <col min="15625" max="15625" width="26.77734375" style="35" customWidth="1"/>
    <col min="15626" max="15872" width="8" style="35"/>
    <col min="15873" max="15873" width="26.77734375" style="35" customWidth="1"/>
    <col min="15874" max="15874" width="8.77734375" style="35" customWidth="1"/>
    <col min="15875" max="15875" width="3.77734375" style="35" customWidth="1"/>
    <col min="15876" max="15876" width="12.77734375" style="35" customWidth="1"/>
    <col min="15877" max="15878" width="10.77734375" style="35" customWidth="1"/>
    <col min="15879" max="15879" width="8.77734375" style="35" customWidth="1"/>
    <col min="15880" max="15880" width="5.77734375" style="35" customWidth="1"/>
    <col min="15881" max="15881" width="26.77734375" style="35" customWidth="1"/>
    <col min="15882" max="16128" width="8" style="35"/>
    <col min="16129" max="16129" width="26.77734375" style="35" customWidth="1"/>
    <col min="16130" max="16130" width="8.77734375" style="35" customWidth="1"/>
    <col min="16131" max="16131" width="3.77734375" style="35" customWidth="1"/>
    <col min="16132" max="16132" width="12.77734375" style="35" customWidth="1"/>
    <col min="16133" max="16134" width="10.77734375" style="35" customWidth="1"/>
    <col min="16135" max="16135" width="8.77734375" style="35" customWidth="1"/>
    <col min="16136" max="16136" width="5.77734375" style="35" customWidth="1"/>
    <col min="16137" max="16137" width="26.77734375" style="35" customWidth="1"/>
    <col min="16138" max="16384" width="8" style="35"/>
  </cols>
  <sheetData>
    <row r="1" spans="1:9" s="30" customFormat="1" ht="33" customHeight="1">
      <c r="B1" s="31"/>
      <c r="C1" s="32"/>
      <c r="G1" s="33"/>
      <c r="H1" s="33"/>
      <c r="I1" s="32"/>
    </row>
    <row r="2" spans="1:9" s="30" customFormat="1" ht="60" customHeight="1">
      <c r="A2" s="180"/>
      <c r="B2" s="180"/>
      <c r="C2" s="180"/>
      <c r="D2" s="180"/>
      <c r="E2" s="180"/>
      <c r="F2" s="180"/>
      <c r="G2" s="180"/>
      <c r="H2" s="180"/>
      <c r="I2" s="180"/>
    </row>
    <row r="3" spans="1:9" s="30" customFormat="1" ht="60" customHeight="1">
      <c r="B3" s="34"/>
      <c r="C3" s="181"/>
      <c r="D3" s="181"/>
      <c r="E3" s="181"/>
      <c r="F3" s="181"/>
      <c r="G3" s="181"/>
      <c r="H3" s="182"/>
      <c r="I3" s="32"/>
    </row>
    <row r="4" spans="1:9" s="30" customFormat="1" ht="60" customHeight="1">
      <c r="I4" s="32"/>
    </row>
    <row r="5" spans="1:9" s="30" customFormat="1" ht="60" customHeight="1">
      <c r="B5" s="34" t="s">
        <v>78</v>
      </c>
      <c r="C5" s="181" t="s">
        <v>79</v>
      </c>
      <c r="D5" s="181"/>
      <c r="E5" s="181"/>
      <c r="F5" s="181"/>
      <c r="G5" s="181"/>
      <c r="H5" s="182"/>
      <c r="I5" s="32"/>
    </row>
    <row r="6" spans="1:9" s="30" customFormat="1" ht="60" customHeight="1">
      <c r="B6" s="34"/>
      <c r="C6" s="181"/>
      <c r="D6" s="181"/>
      <c r="E6" s="181"/>
      <c r="F6" s="181"/>
      <c r="G6" s="181"/>
      <c r="H6" s="182"/>
      <c r="I6" s="32"/>
    </row>
    <row r="7" spans="1:9" s="30" customFormat="1" ht="60" customHeight="1">
      <c r="B7" s="34"/>
      <c r="C7" s="181"/>
      <c r="D7" s="181"/>
      <c r="E7" s="181"/>
      <c r="F7" s="181"/>
      <c r="G7" s="181"/>
      <c r="H7" s="182"/>
      <c r="I7" s="32"/>
    </row>
    <row r="8" spans="1:9" s="30" customFormat="1" ht="60" customHeight="1">
      <c r="B8" s="34"/>
      <c r="C8" s="181"/>
      <c r="D8" s="181"/>
      <c r="E8" s="181"/>
      <c r="F8" s="181"/>
      <c r="G8" s="181"/>
      <c r="H8" s="182"/>
      <c r="I8" s="32"/>
    </row>
    <row r="9" spans="1:9" s="30" customFormat="1" ht="60" customHeight="1">
      <c r="A9" s="180"/>
      <c r="B9" s="180"/>
      <c r="C9" s="180"/>
      <c r="D9" s="180"/>
      <c r="E9" s="180"/>
      <c r="F9" s="180"/>
      <c r="G9" s="180"/>
      <c r="H9" s="180"/>
      <c r="I9" s="180"/>
    </row>
    <row r="10" spans="1:9" s="30" customFormat="1" ht="66" customHeight="1">
      <c r="B10" s="31"/>
      <c r="C10" s="32"/>
      <c r="G10" s="33"/>
      <c r="H10" s="33"/>
      <c r="I10" s="32"/>
    </row>
    <row r="11" spans="1:9" s="30" customFormat="1" ht="66" customHeight="1">
      <c r="B11" s="31"/>
      <c r="C11" s="32"/>
      <c r="G11" s="33"/>
      <c r="H11" s="33"/>
      <c r="I11" s="32"/>
    </row>
    <row r="12" spans="1:9" s="30" customFormat="1" ht="66" customHeight="1">
      <c r="B12" s="31"/>
      <c r="C12" s="32"/>
      <c r="G12" s="33"/>
      <c r="H12" s="33"/>
      <c r="I12" s="32"/>
    </row>
    <row r="13" spans="1:9" s="30" customFormat="1" ht="66" customHeight="1">
      <c r="B13" s="31"/>
      <c r="C13" s="32"/>
      <c r="G13" s="33"/>
      <c r="H13" s="33"/>
      <c r="I13" s="32"/>
    </row>
    <row r="14" spans="1:9" s="30" customFormat="1" ht="66" customHeight="1">
      <c r="B14" s="31"/>
      <c r="C14" s="32"/>
      <c r="G14" s="33"/>
      <c r="H14" s="33"/>
      <c r="I14" s="32"/>
    </row>
    <row r="15" spans="1:9" s="30" customFormat="1" ht="66" customHeight="1">
      <c r="B15" s="31"/>
      <c r="C15" s="32"/>
      <c r="G15" s="33"/>
      <c r="H15" s="33"/>
      <c r="I15" s="32"/>
    </row>
    <row r="16" spans="1:9" s="30" customFormat="1" ht="66" customHeight="1">
      <c r="B16" s="31"/>
      <c r="C16" s="32"/>
      <c r="G16" s="33"/>
      <c r="H16" s="33"/>
      <c r="I16" s="32"/>
    </row>
    <row r="17" spans="2:9" s="30" customFormat="1" ht="66" customHeight="1">
      <c r="B17" s="31"/>
      <c r="C17" s="32"/>
      <c r="G17" s="33"/>
      <c r="H17" s="33"/>
      <c r="I17" s="32"/>
    </row>
    <row r="18" spans="2:9" s="30" customFormat="1" ht="66" customHeight="1">
      <c r="B18" s="31"/>
      <c r="C18" s="32"/>
      <c r="G18" s="33"/>
      <c r="H18" s="33"/>
      <c r="I18" s="32"/>
    </row>
    <row r="19" spans="2:9" s="30" customFormat="1" ht="66" customHeight="1">
      <c r="B19" s="31"/>
      <c r="C19" s="32"/>
      <c r="G19" s="33"/>
      <c r="H19" s="33"/>
      <c r="I19" s="32"/>
    </row>
    <row r="20" spans="2:9" s="30" customFormat="1" ht="66" customHeight="1">
      <c r="B20" s="31"/>
      <c r="C20" s="32"/>
      <c r="G20" s="33"/>
      <c r="H20" s="33"/>
      <c r="I20" s="32"/>
    </row>
    <row r="21" spans="2:9" s="30" customFormat="1" ht="66" customHeight="1">
      <c r="B21" s="31"/>
      <c r="C21" s="32"/>
      <c r="G21" s="33"/>
      <c r="H21" s="33"/>
      <c r="I21" s="32"/>
    </row>
    <row r="22" spans="2:9" s="30" customFormat="1" ht="66" customHeight="1">
      <c r="B22" s="31"/>
      <c r="C22" s="32"/>
      <c r="G22" s="33"/>
      <c r="H22" s="33"/>
      <c r="I22" s="32"/>
    </row>
    <row r="23" spans="2:9" s="30" customFormat="1" ht="66" customHeight="1">
      <c r="B23" s="31"/>
      <c r="C23" s="32"/>
      <c r="G23" s="33"/>
      <c r="H23" s="33"/>
      <c r="I23" s="32"/>
    </row>
  </sheetData>
  <mergeCells count="7">
    <mergeCell ref="A9:I9"/>
    <mergeCell ref="A2:I2"/>
    <mergeCell ref="C3:H3"/>
    <mergeCell ref="C5:H5"/>
    <mergeCell ref="C6:H6"/>
    <mergeCell ref="C7:H7"/>
    <mergeCell ref="C8:H8"/>
  </mergeCells>
  <phoneticPr fontId="2" type="noConversion"/>
  <printOptions horizontalCentered="1" verticalCentered="1" gridLinesSet="0"/>
  <pageMargins left="0.78740157480314965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view="pageBreakPreview" zoomScale="85" zoomScaleNormal="90" zoomScaleSheetLayoutView="85" workbookViewId="0">
      <selection sqref="A1:T1"/>
    </sheetView>
  </sheetViews>
  <sheetFormatPr defaultColWidth="15.21875" defaultRowHeight="18" customHeight="1"/>
  <cols>
    <col min="1" max="1" width="21.6640625" style="26" customWidth="1"/>
    <col min="2" max="2" width="18.6640625" style="27" customWidth="1"/>
    <col min="3" max="3" width="5.6640625" style="27" customWidth="1"/>
    <col min="4" max="4" width="5.77734375" style="28" customWidth="1"/>
    <col min="5" max="5" width="7.6640625" style="28" customWidth="1"/>
    <col min="6" max="6" width="6.6640625" style="24" customWidth="1"/>
    <col min="7" max="7" width="7.44140625" style="24" customWidth="1"/>
    <col min="8" max="8" width="6.6640625" style="24" customWidth="1"/>
    <col min="9" max="9" width="6.6640625" style="25" customWidth="1"/>
    <col min="10" max="19" width="6.6640625" style="24" customWidth="1"/>
    <col min="20" max="20" width="7.77734375" style="24" customWidth="1"/>
    <col min="21" max="21" width="13.77734375" style="24" customWidth="1"/>
    <col min="22" max="22" width="17" style="24" customWidth="1"/>
    <col min="23" max="219" width="8.88671875" style="24" customWidth="1"/>
    <col min="220" max="220" width="15.21875" style="24" bestFit="1" customWidth="1"/>
    <col min="221" max="16384" width="15.21875" style="24"/>
  </cols>
  <sheetData>
    <row r="1" spans="1:20" s="59" customFormat="1" ht="30" customHeight="1">
      <c r="A1" s="198" t="s">
        <v>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</row>
    <row r="2" spans="1:20" s="61" customFormat="1" ht="15" customHeight="1">
      <c r="A2" s="60" t="str">
        <f>금액집계!A2</f>
        <v>공사명 : 명동예술극장 DIMMER SYSTEM 및  노후 FLAT CABLE교체</v>
      </c>
      <c r="B2" s="62"/>
      <c r="C2" s="62"/>
      <c r="D2" s="115"/>
      <c r="E2" s="115"/>
      <c r="T2" s="64"/>
    </row>
    <row r="3" spans="1:20" s="16" customFormat="1" ht="21.95" customHeight="1">
      <c r="A3" s="199" t="s">
        <v>0</v>
      </c>
      <c r="B3" s="199" t="s">
        <v>1</v>
      </c>
      <c r="C3" s="199" t="s">
        <v>3</v>
      </c>
      <c r="D3" s="211" t="s">
        <v>2</v>
      </c>
      <c r="E3" s="211" t="s">
        <v>15</v>
      </c>
      <c r="F3" s="199" t="s">
        <v>16</v>
      </c>
      <c r="G3" s="199"/>
      <c r="H3" s="199" t="s">
        <v>14</v>
      </c>
      <c r="I3" s="199"/>
      <c r="J3" s="199" t="s">
        <v>40</v>
      </c>
      <c r="K3" s="199"/>
      <c r="L3" s="199" t="s">
        <v>120</v>
      </c>
      <c r="M3" s="199"/>
      <c r="N3" s="199" t="s">
        <v>66</v>
      </c>
      <c r="O3" s="199"/>
      <c r="P3" s="199" t="s">
        <v>71</v>
      </c>
      <c r="Q3" s="199"/>
      <c r="R3" s="199" t="s">
        <v>19</v>
      </c>
      <c r="S3" s="199"/>
      <c r="T3" s="199" t="s">
        <v>12</v>
      </c>
    </row>
    <row r="4" spans="1:20" s="16" customFormat="1" ht="21.95" customHeight="1">
      <c r="A4" s="199"/>
      <c r="B4" s="199"/>
      <c r="C4" s="199"/>
      <c r="D4" s="211"/>
      <c r="E4" s="211"/>
      <c r="F4" s="173" t="s">
        <v>17</v>
      </c>
      <c r="G4" s="173" t="s">
        <v>18</v>
      </c>
      <c r="H4" s="173" t="s">
        <v>17</v>
      </c>
      <c r="I4" s="173" t="s">
        <v>18</v>
      </c>
      <c r="J4" s="173" t="s">
        <v>17</v>
      </c>
      <c r="K4" s="173" t="s">
        <v>18</v>
      </c>
      <c r="L4" s="173" t="s">
        <v>17</v>
      </c>
      <c r="M4" s="173" t="s">
        <v>18</v>
      </c>
      <c r="N4" s="173" t="s">
        <v>17</v>
      </c>
      <c r="O4" s="173" t="s">
        <v>18</v>
      </c>
      <c r="P4" s="173" t="s">
        <v>17</v>
      </c>
      <c r="Q4" s="173" t="s">
        <v>18</v>
      </c>
      <c r="R4" s="173" t="s">
        <v>17</v>
      </c>
      <c r="S4" s="173" t="s">
        <v>18</v>
      </c>
      <c r="T4" s="199"/>
    </row>
    <row r="5" spans="1:20" s="29" customFormat="1" ht="21.95" customHeight="1">
      <c r="A5" s="66" t="str">
        <f>물량산출!A5</f>
        <v>APRON TOP LIGHT FLY DUCT FLAT CABLE</v>
      </c>
      <c r="B5" s="71"/>
      <c r="C5" s="105"/>
      <c r="D5" s="71"/>
      <c r="E5" s="71"/>
      <c r="F5" s="116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05"/>
    </row>
    <row r="6" spans="1:20" s="29" customFormat="1" ht="21.95" customHeight="1">
      <c r="A6" s="70" t="str">
        <f>물량산출!A6</f>
        <v>FLAT CABLE</v>
      </c>
      <c r="B6" s="71" t="str">
        <f>물량산출!B6</f>
        <v>PNCT-F 6sq x 5C</v>
      </c>
      <c r="C6" s="70">
        <f>물량산출!C6</f>
        <v>14</v>
      </c>
      <c r="D6" s="118" t="str">
        <f>물량산출!E6</f>
        <v>M</v>
      </c>
      <c r="E6" s="71" t="s">
        <v>64</v>
      </c>
      <c r="F6" s="117"/>
      <c r="G6" s="119"/>
      <c r="H6" s="117"/>
      <c r="I6" s="119"/>
      <c r="J6" s="117"/>
      <c r="K6" s="119">
        <f t="shared" ref="K6:K7" si="0">+J6*C6</f>
        <v>0</v>
      </c>
      <c r="L6" s="117"/>
      <c r="M6" s="119"/>
      <c r="N6" s="119"/>
      <c r="O6" s="119"/>
      <c r="P6" s="119"/>
      <c r="Q6" s="119"/>
      <c r="R6" s="117"/>
      <c r="S6" s="119"/>
      <c r="T6" s="105"/>
    </row>
    <row r="7" spans="1:20" s="29" customFormat="1" ht="21.95" customHeight="1">
      <c r="A7" s="70" t="str">
        <f>물량산출!A7</f>
        <v>FLAT CABLE</v>
      </c>
      <c r="B7" s="71" t="str">
        <f>물량산출!B7</f>
        <v>PNCT-F 6sq x 11C</v>
      </c>
      <c r="C7" s="70">
        <f>물량산출!C7</f>
        <v>28</v>
      </c>
      <c r="D7" s="118" t="str">
        <f>물량산출!E7</f>
        <v>M</v>
      </c>
      <c r="E7" s="71" t="s">
        <v>64</v>
      </c>
      <c r="F7" s="117"/>
      <c r="G7" s="119"/>
      <c r="H7" s="117"/>
      <c r="I7" s="119"/>
      <c r="J7" s="117"/>
      <c r="K7" s="119">
        <f t="shared" si="0"/>
        <v>0</v>
      </c>
      <c r="L7" s="117"/>
      <c r="M7" s="119"/>
      <c r="N7" s="119"/>
      <c r="O7" s="119"/>
      <c r="P7" s="119"/>
      <c r="Q7" s="119"/>
      <c r="R7" s="117"/>
      <c r="S7" s="119"/>
      <c r="T7" s="105"/>
    </row>
    <row r="8" spans="1:20" s="29" customFormat="1" ht="21.95" customHeight="1">
      <c r="A8" s="70" t="str">
        <f>물량산출!A8</f>
        <v>FLAT CABLE</v>
      </c>
      <c r="B8" s="71" t="str">
        <f>물량산출!B8</f>
        <v>PNCT-F 6sq x 13C</v>
      </c>
      <c r="C8" s="70">
        <f>물량산출!C8</f>
        <v>42</v>
      </c>
      <c r="D8" s="118" t="str">
        <f>물량산출!E8</f>
        <v>M</v>
      </c>
      <c r="E8" s="71" t="s">
        <v>64</v>
      </c>
      <c r="F8" s="117"/>
      <c r="G8" s="119"/>
      <c r="H8" s="117"/>
      <c r="I8" s="119"/>
      <c r="J8" s="117"/>
      <c r="K8" s="119">
        <f>+J8*C8</f>
        <v>0</v>
      </c>
      <c r="L8" s="117"/>
      <c r="M8" s="119"/>
      <c r="N8" s="119"/>
      <c r="O8" s="119"/>
      <c r="P8" s="119"/>
      <c r="Q8" s="119"/>
      <c r="R8" s="117"/>
      <c r="S8" s="119"/>
      <c r="T8" s="105"/>
    </row>
    <row r="9" spans="1:20" s="29" customFormat="1" ht="21.95" customHeight="1">
      <c r="A9" s="70"/>
      <c r="B9" s="71"/>
      <c r="C9" s="70"/>
      <c r="D9" s="118"/>
      <c r="E9" s="71"/>
      <c r="F9" s="117"/>
      <c r="G9" s="119"/>
      <c r="H9" s="117"/>
      <c r="I9" s="119"/>
      <c r="J9" s="117"/>
      <c r="K9" s="119"/>
      <c r="L9" s="117"/>
      <c r="M9" s="119"/>
      <c r="N9" s="119"/>
      <c r="O9" s="119"/>
      <c r="P9" s="119"/>
      <c r="Q9" s="119"/>
      <c r="R9" s="117"/>
      <c r="S9" s="119"/>
      <c r="T9" s="105"/>
    </row>
    <row r="10" spans="1:20" s="29" customFormat="1" ht="21.95" customHeight="1">
      <c r="A10" s="70"/>
      <c r="B10" s="71"/>
      <c r="C10" s="70"/>
      <c r="D10" s="118"/>
      <c r="E10" s="71"/>
      <c r="F10" s="117"/>
      <c r="G10" s="119"/>
      <c r="H10" s="117"/>
      <c r="I10" s="119"/>
      <c r="J10" s="117"/>
      <c r="K10" s="119"/>
      <c r="L10" s="117"/>
      <c r="M10" s="119"/>
      <c r="N10" s="119"/>
      <c r="O10" s="119"/>
      <c r="P10" s="119"/>
      <c r="Q10" s="119"/>
      <c r="R10" s="117"/>
      <c r="S10" s="119"/>
      <c r="T10" s="105"/>
    </row>
    <row r="11" spans="1:20" s="29" customFormat="1" ht="21.95" customHeight="1">
      <c r="A11" s="70"/>
      <c r="B11" s="71"/>
      <c r="C11" s="70"/>
      <c r="D11" s="118"/>
      <c r="E11" s="71"/>
      <c r="F11" s="117"/>
      <c r="G11" s="119"/>
      <c r="H11" s="117"/>
      <c r="I11" s="119"/>
      <c r="J11" s="117"/>
      <c r="K11" s="119"/>
      <c r="L11" s="117"/>
      <c r="M11" s="119"/>
      <c r="N11" s="119"/>
      <c r="O11" s="119"/>
      <c r="P11" s="119"/>
      <c r="Q11" s="119"/>
      <c r="R11" s="117"/>
      <c r="S11" s="119"/>
      <c r="T11" s="105"/>
    </row>
    <row r="12" spans="1:20" s="29" customFormat="1" ht="21.95" customHeight="1">
      <c r="A12" s="70"/>
      <c r="B12" s="71"/>
      <c r="C12" s="70"/>
      <c r="D12" s="118"/>
      <c r="E12" s="71"/>
      <c r="F12" s="117"/>
      <c r="G12" s="119"/>
      <c r="H12" s="117"/>
      <c r="I12" s="119"/>
      <c r="J12" s="117"/>
      <c r="K12" s="119"/>
      <c r="L12" s="117"/>
      <c r="M12" s="119"/>
      <c r="N12" s="117"/>
      <c r="O12" s="119"/>
      <c r="P12" s="119"/>
      <c r="Q12" s="119"/>
      <c r="R12" s="117"/>
      <c r="S12" s="119"/>
      <c r="T12" s="105"/>
    </row>
    <row r="13" spans="1:20" s="29" customFormat="1" ht="21.95" customHeight="1">
      <c r="A13" s="70"/>
      <c r="B13" s="71"/>
      <c r="C13" s="70"/>
      <c r="D13" s="118"/>
      <c r="E13" s="71"/>
      <c r="F13" s="117"/>
      <c r="G13" s="119"/>
      <c r="H13" s="117"/>
      <c r="I13" s="119"/>
      <c r="J13" s="117"/>
      <c r="K13" s="119"/>
      <c r="L13" s="117"/>
      <c r="M13" s="119"/>
      <c r="N13" s="119"/>
      <c r="O13" s="119"/>
      <c r="P13" s="119"/>
      <c r="Q13" s="119"/>
      <c r="R13" s="117"/>
      <c r="S13" s="119"/>
      <c r="T13" s="105"/>
    </row>
    <row r="14" spans="1:20" s="29" customFormat="1" ht="21.95" customHeight="1">
      <c r="A14" s="70"/>
      <c r="B14" s="71"/>
      <c r="C14" s="70"/>
      <c r="D14" s="118"/>
      <c r="E14" s="71"/>
      <c r="F14" s="117"/>
      <c r="G14" s="119"/>
      <c r="H14" s="117"/>
      <c r="I14" s="119"/>
      <c r="J14" s="117"/>
      <c r="K14" s="119"/>
      <c r="L14" s="117"/>
      <c r="M14" s="119"/>
      <c r="N14" s="119"/>
      <c r="O14" s="119"/>
      <c r="P14" s="117"/>
      <c r="Q14" s="119"/>
      <c r="R14" s="117"/>
      <c r="S14" s="119"/>
      <c r="T14" s="105"/>
    </row>
    <row r="15" spans="1:20" s="29" customFormat="1" ht="21.95" customHeight="1">
      <c r="A15" s="70"/>
      <c r="B15" s="71"/>
      <c r="C15" s="70"/>
      <c r="D15" s="118"/>
      <c r="E15" s="71"/>
      <c r="F15" s="117"/>
      <c r="G15" s="119"/>
      <c r="H15" s="117"/>
      <c r="I15" s="119"/>
      <c r="J15" s="117"/>
      <c r="K15" s="119"/>
      <c r="L15" s="117"/>
      <c r="M15" s="119"/>
      <c r="N15" s="119"/>
      <c r="O15" s="119"/>
      <c r="P15" s="117"/>
      <c r="Q15" s="119"/>
      <c r="R15" s="117"/>
      <c r="S15" s="119"/>
      <c r="T15" s="105"/>
    </row>
    <row r="16" spans="1:20" s="29" customFormat="1" ht="21.95" customHeight="1">
      <c r="A16" s="70"/>
      <c r="B16" s="71"/>
      <c r="C16" s="70"/>
      <c r="D16" s="118"/>
      <c r="E16" s="71"/>
      <c r="F16" s="117"/>
      <c r="G16" s="119"/>
      <c r="H16" s="117"/>
      <c r="I16" s="119"/>
      <c r="J16" s="117"/>
      <c r="K16" s="119"/>
      <c r="L16" s="117"/>
      <c r="M16" s="119"/>
      <c r="N16" s="119"/>
      <c r="O16" s="119"/>
      <c r="P16" s="119"/>
      <c r="Q16" s="119"/>
      <c r="R16" s="117"/>
      <c r="S16" s="119"/>
      <c r="T16" s="105"/>
    </row>
    <row r="17" spans="1:20" s="29" customFormat="1" ht="21.6" customHeight="1">
      <c r="A17" s="70"/>
      <c r="B17" s="71"/>
      <c r="C17" s="70"/>
      <c r="D17" s="118"/>
      <c r="E17" s="71"/>
      <c r="F17" s="117"/>
      <c r="G17" s="119"/>
      <c r="H17" s="117"/>
      <c r="I17" s="119"/>
      <c r="J17" s="117"/>
      <c r="K17" s="119"/>
      <c r="L17" s="117"/>
      <c r="M17" s="119"/>
      <c r="N17" s="119"/>
      <c r="O17" s="119"/>
      <c r="P17" s="119"/>
      <c r="Q17" s="119"/>
      <c r="R17" s="117"/>
      <c r="S17" s="119"/>
      <c r="T17" s="105"/>
    </row>
    <row r="18" spans="1:20" s="29" customFormat="1" ht="21.95" customHeight="1">
      <c r="A18" s="70"/>
      <c r="B18" s="71"/>
      <c r="C18" s="70"/>
      <c r="D18" s="118"/>
      <c r="E18" s="71"/>
      <c r="F18" s="117"/>
      <c r="G18" s="119"/>
      <c r="H18" s="117"/>
      <c r="I18" s="119"/>
      <c r="J18" s="117"/>
      <c r="K18" s="119"/>
      <c r="L18" s="117"/>
      <c r="M18" s="119"/>
      <c r="N18" s="119"/>
      <c r="O18" s="119"/>
      <c r="P18" s="119"/>
      <c r="Q18" s="119"/>
      <c r="R18" s="117"/>
      <c r="S18" s="119"/>
      <c r="T18" s="105"/>
    </row>
    <row r="19" spans="1:20" s="29" customFormat="1" ht="21.95" customHeight="1">
      <c r="A19" s="70"/>
      <c r="B19" s="71"/>
      <c r="C19" s="70"/>
      <c r="D19" s="118"/>
      <c r="E19" s="71"/>
      <c r="F19" s="117"/>
      <c r="G19" s="119"/>
      <c r="H19" s="117"/>
      <c r="I19" s="119"/>
      <c r="J19" s="117"/>
      <c r="K19" s="119"/>
      <c r="L19" s="117"/>
      <c r="M19" s="119"/>
      <c r="N19" s="119"/>
      <c r="O19" s="119"/>
      <c r="P19" s="119"/>
      <c r="Q19" s="119"/>
      <c r="R19" s="117"/>
      <c r="S19" s="119"/>
      <c r="T19" s="105"/>
    </row>
    <row r="20" spans="1:20" s="29" customFormat="1" ht="21.95" customHeight="1">
      <c r="A20" s="70"/>
      <c r="B20" s="71"/>
      <c r="C20" s="70"/>
      <c r="D20" s="118"/>
      <c r="E20" s="71"/>
      <c r="F20" s="117"/>
      <c r="G20" s="119"/>
      <c r="H20" s="117"/>
      <c r="I20" s="119"/>
      <c r="J20" s="117"/>
      <c r="K20" s="119"/>
      <c r="L20" s="117"/>
      <c r="M20" s="119"/>
      <c r="N20" s="119"/>
      <c r="O20" s="119"/>
      <c r="P20" s="119"/>
      <c r="Q20" s="119"/>
      <c r="R20" s="117"/>
      <c r="S20" s="119"/>
      <c r="T20" s="105"/>
    </row>
    <row r="21" spans="1:20" s="29" customFormat="1" ht="21.95" customHeight="1">
      <c r="A21" s="70"/>
      <c r="B21" s="71"/>
      <c r="C21" s="70"/>
      <c r="D21" s="118"/>
      <c r="E21" s="71"/>
      <c r="F21" s="117"/>
      <c r="G21" s="119"/>
      <c r="H21" s="117"/>
      <c r="I21" s="119"/>
      <c r="J21" s="117"/>
      <c r="K21" s="119"/>
      <c r="L21" s="117"/>
      <c r="M21" s="119"/>
      <c r="N21" s="119"/>
      <c r="O21" s="119"/>
      <c r="P21" s="119"/>
      <c r="Q21" s="119"/>
      <c r="R21" s="117"/>
      <c r="S21" s="119"/>
      <c r="T21" s="105"/>
    </row>
    <row r="22" spans="1:20" s="29" customFormat="1" ht="21.95" customHeight="1">
      <c r="A22" s="70"/>
      <c r="B22" s="71"/>
      <c r="C22" s="70"/>
      <c r="D22" s="118"/>
      <c r="E22" s="71"/>
      <c r="F22" s="117"/>
      <c r="G22" s="119"/>
      <c r="H22" s="117"/>
      <c r="I22" s="119"/>
      <c r="J22" s="117"/>
      <c r="K22" s="119"/>
      <c r="L22" s="117"/>
      <c r="M22" s="119"/>
      <c r="N22" s="119"/>
      <c r="O22" s="119"/>
      <c r="P22" s="119"/>
      <c r="Q22" s="119"/>
      <c r="R22" s="117"/>
      <c r="S22" s="119"/>
      <c r="T22" s="105"/>
    </row>
    <row r="23" spans="1:20" s="29" customFormat="1" ht="21.95" customHeight="1">
      <c r="A23" s="70"/>
      <c r="B23" s="71"/>
      <c r="C23" s="70"/>
      <c r="D23" s="118"/>
      <c r="E23" s="71"/>
      <c r="F23" s="117"/>
      <c r="G23" s="119"/>
      <c r="H23" s="117"/>
      <c r="I23" s="119"/>
      <c r="J23" s="117"/>
      <c r="K23" s="119"/>
      <c r="L23" s="117"/>
      <c r="M23" s="119"/>
      <c r="N23" s="119"/>
      <c r="O23" s="119"/>
      <c r="P23" s="119"/>
      <c r="Q23" s="119"/>
      <c r="R23" s="117"/>
      <c r="S23" s="119"/>
      <c r="T23" s="105"/>
    </row>
    <row r="24" spans="1:20" s="29" customFormat="1" ht="21.95" customHeight="1">
      <c r="A24" s="70"/>
      <c r="B24" s="71"/>
      <c r="C24" s="70"/>
      <c r="D24" s="118"/>
      <c r="E24" s="71"/>
      <c r="F24" s="117"/>
      <c r="G24" s="119"/>
      <c r="H24" s="117"/>
      <c r="I24" s="119"/>
      <c r="J24" s="117"/>
      <c r="K24" s="119"/>
      <c r="L24" s="117"/>
      <c r="M24" s="119"/>
      <c r="N24" s="119"/>
      <c r="O24" s="119"/>
      <c r="P24" s="119"/>
      <c r="Q24" s="119"/>
      <c r="R24" s="117"/>
      <c r="S24" s="119"/>
      <c r="T24" s="105"/>
    </row>
    <row r="25" spans="1:20" s="29" customFormat="1" ht="21.95" customHeight="1">
      <c r="A25" s="70"/>
      <c r="B25" s="71"/>
      <c r="C25" s="70"/>
      <c r="D25" s="118"/>
      <c r="E25" s="71"/>
      <c r="F25" s="117"/>
      <c r="G25" s="119"/>
      <c r="H25" s="117"/>
      <c r="I25" s="119"/>
      <c r="J25" s="117"/>
      <c r="K25" s="119"/>
      <c r="L25" s="117"/>
      <c r="M25" s="119"/>
      <c r="N25" s="119"/>
      <c r="O25" s="119"/>
      <c r="P25" s="119"/>
      <c r="Q25" s="119"/>
      <c r="R25" s="117"/>
      <c r="S25" s="119"/>
      <c r="T25" s="105"/>
    </row>
    <row r="26" spans="1:20" s="29" customFormat="1" ht="21.95" customHeight="1">
      <c r="A26" s="70"/>
      <c r="B26" s="71"/>
      <c r="C26" s="70"/>
      <c r="D26" s="118"/>
      <c r="E26" s="71"/>
      <c r="F26" s="117"/>
      <c r="G26" s="119"/>
      <c r="H26" s="117"/>
      <c r="I26" s="119"/>
      <c r="J26" s="117"/>
      <c r="K26" s="119"/>
      <c r="L26" s="117"/>
      <c r="M26" s="119"/>
      <c r="N26" s="119"/>
      <c r="O26" s="119"/>
      <c r="P26" s="119"/>
      <c r="Q26" s="119"/>
      <c r="R26" s="117"/>
      <c r="S26" s="119"/>
      <c r="T26" s="105"/>
    </row>
    <row r="27" spans="1:20" s="29" customFormat="1" ht="21.95" customHeight="1">
      <c r="A27" s="70"/>
      <c r="B27" s="71"/>
      <c r="C27" s="70"/>
      <c r="D27" s="71"/>
      <c r="E27" s="71"/>
      <c r="F27" s="117"/>
      <c r="G27" s="119"/>
      <c r="H27" s="117"/>
      <c r="I27" s="119"/>
      <c r="J27" s="117"/>
      <c r="K27" s="119"/>
      <c r="L27" s="117"/>
      <c r="M27" s="119"/>
      <c r="N27" s="119"/>
      <c r="O27" s="119"/>
      <c r="P27" s="119"/>
      <c r="Q27" s="119"/>
      <c r="R27" s="117"/>
      <c r="S27" s="119"/>
      <c r="T27" s="105"/>
    </row>
    <row r="28" spans="1:20" s="29" customFormat="1" ht="21.95" customHeight="1">
      <c r="A28" s="70"/>
      <c r="B28" s="71"/>
      <c r="C28" s="70"/>
      <c r="D28" s="71"/>
      <c r="E28" s="71"/>
      <c r="F28" s="117"/>
      <c r="G28" s="119"/>
      <c r="H28" s="117"/>
      <c r="I28" s="119"/>
      <c r="J28" s="117"/>
      <c r="K28" s="119"/>
      <c r="L28" s="117"/>
      <c r="M28" s="119"/>
      <c r="N28" s="119"/>
      <c r="O28" s="119"/>
      <c r="P28" s="119"/>
      <c r="Q28" s="119"/>
      <c r="R28" s="117"/>
      <c r="S28" s="119"/>
      <c r="T28" s="105"/>
    </row>
    <row r="29" spans="1:20" s="29" customFormat="1" ht="21.95" customHeight="1">
      <c r="A29" s="70"/>
      <c r="B29" s="71"/>
      <c r="C29" s="70"/>
      <c r="D29" s="71"/>
      <c r="E29" s="71"/>
      <c r="F29" s="117"/>
      <c r="G29" s="119"/>
      <c r="H29" s="117"/>
      <c r="I29" s="119"/>
      <c r="J29" s="117"/>
      <c r="K29" s="119"/>
      <c r="L29" s="117"/>
      <c r="M29" s="119"/>
      <c r="N29" s="119"/>
      <c r="O29" s="119"/>
      <c r="P29" s="119"/>
      <c r="Q29" s="119"/>
      <c r="R29" s="117"/>
      <c r="S29" s="119"/>
      <c r="T29" s="105"/>
    </row>
    <row r="30" spans="1:20" s="29" customFormat="1" ht="21.95" customHeight="1">
      <c r="A30" s="70"/>
      <c r="B30" s="71"/>
      <c r="C30" s="70"/>
      <c r="D30" s="71"/>
      <c r="E30" s="71"/>
      <c r="F30" s="117"/>
      <c r="G30" s="119"/>
      <c r="H30" s="117"/>
      <c r="I30" s="119"/>
      <c r="J30" s="117"/>
      <c r="K30" s="119"/>
      <c r="L30" s="117"/>
      <c r="M30" s="119"/>
      <c r="N30" s="119"/>
      <c r="O30" s="119"/>
      <c r="P30" s="119"/>
      <c r="Q30" s="119"/>
      <c r="R30" s="117"/>
      <c r="S30" s="119"/>
      <c r="T30" s="105"/>
    </row>
    <row r="31" spans="1:20" s="29" customFormat="1" ht="21.95" customHeight="1">
      <c r="A31" s="65" t="s">
        <v>10</v>
      </c>
      <c r="B31" s="65"/>
      <c r="C31" s="84"/>
      <c r="D31" s="65"/>
      <c r="E31" s="65"/>
      <c r="F31" s="120"/>
      <c r="G31" s="120">
        <f>SUM(G6:G30)</f>
        <v>0</v>
      </c>
      <c r="H31" s="120"/>
      <c r="I31" s="120">
        <f>SUM(I6:I30)</f>
        <v>0</v>
      </c>
      <c r="J31" s="120"/>
      <c r="K31" s="120">
        <f>SUM(K6:K30)</f>
        <v>0</v>
      </c>
      <c r="L31" s="120"/>
      <c r="M31" s="120">
        <f>SUM(M6:M30)</f>
        <v>0</v>
      </c>
      <c r="N31" s="120"/>
      <c r="O31" s="120">
        <f>SUM(O6:O30)</f>
        <v>0</v>
      </c>
      <c r="P31" s="120"/>
      <c r="Q31" s="120">
        <f>SUM(Q6:Q30)</f>
        <v>0</v>
      </c>
      <c r="R31" s="120"/>
      <c r="S31" s="120">
        <f>SUM(S6:S30)</f>
        <v>0</v>
      </c>
      <c r="T31" s="67"/>
    </row>
    <row r="32" spans="1:20" s="29" customFormat="1" ht="21.95" customHeight="1">
      <c r="A32" s="66" t="str">
        <f>물량산출!A26</f>
        <v>SUSPENSION LIGHT FLY DUCT FLAT CABLE</v>
      </c>
      <c r="B32" s="71"/>
      <c r="C32" s="105"/>
      <c r="D32" s="71"/>
      <c r="E32" s="71"/>
      <c r="F32" s="116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05"/>
    </row>
    <row r="33" spans="1:20" s="29" customFormat="1" ht="21.6" customHeight="1">
      <c r="A33" s="70" t="str">
        <f>물량산출!A27</f>
        <v>FLAT CABLE</v>
      </c>
      <c r="B33" s="71" t="str">
        <f>물량산출!B27</f>
        <v>PNCT-F 6sq x 5C</v>
      </c>
      <c r="C33" s="70">
        <f>물량산출!C27</f>
        <v>23</v>
      </c>
      <c r="D33" s="118" t="str">
        <f>물량산출!E27</f>
        <v>M</v>
      </c>
      <c r="E33" s="71" t="s">
        <v>62</v>
      </c>
      <c r="F33" s="117"/>
      <c r="G33" s="119"/>
      <c r="H33" s="117"/>
      <c r="I33" s="119"/>
      <c r="J33" s="117">
        <f>J6</f>
        <v>0</v>
      </c>
      <c r="K33" s="119">
        <f t="shared" ref="K33:K34" si="1">+J33*C33</f>
        <v>0</v>
      </c>
      <c r="L33" s="117"/>
      <c r="M33" s="119"/>
      <c r="N33" s="119"/>
      <c r="O33" s="119"/>
      <c r="P33" s="119"/>
      <c r="Q33" s="119"/>
      <c r="R33" s="117"/>
      <c r="S33" s="119"/>
      <c r="T33" s="105"/>
    </row>
    <row r="34" spans="1:20" s="29" customFormat="1" ht="21.95" customHeight="1">
      <c r="A34" s="70" t="str">
        <f>물량산출!A28</f>
        <v>FLAT CABLE</v>
      </c>
      <c r="B34" s="71" t="str">
        <f>물량산출!B28</f>
        <v>PNCT-F 6sq x 9C</v>
      </c>
      <c r="C34" s="70">
        <f>물량산출!C28</f>
        <v>23</v>
      </c>
      <c r="D34" s="118" t="str">
        <f>물량산출!E28</f>
        <v>M</v>
      </c>
      <c r="E34" s="71" t="s">
        <v>63</v>
      </c>
      <c r="F34" s="117"/>
      <c r="G34" s="119"/>
      <c r="H34" s="117"/>
      <c r="I34" s="119"/>
      <c r="J34" s="117"/>
      <c r="K34" s="119">
        <f t="shared" si="1"/>
        <v>0</v>
      </c>
      <c r="L34" s="117"/>
      <c r="M34" s="119"/>
      <c r="N34" s="119"/>
      <c r="O34" s="119"/>
      <c r="P34" s="119"/>
      <c r="Q34" s="119"/>
      <c r="R34" s="117"/>
      <c r="S34" s="119"/>
      <c r="T34" s="105"/>
    </row>
    <row r="35" spans="1:20" s="29" customFormat="1" ht="21.95" customHeight="1">
      <c r="A35" s="70" t="str">
        <f>물량산출!A29</f>
        <v>FLAT CABLE</v>
      </c>
      <c r="B35" s="71" t="str">
        <f>물량산출!B29</f>
        <v>PNCT-F 6sq x 13C</v>
      </c>
      <c r="C35" s="70">
        <f>물량산출!C29</f>
        <v>70</v>
      </c>
      <c r="D35" s="118" t="str">
        <f>물량산출!E29</f>
        <v>M</v>
      </c>
      <c r="E35" s="71" t="s">
        <v>64</v>
      </c>
      <c r="F35" s="117"/>
      <c r="G35" s="119"/>
      <c r="H35" s="117"/>
      <c r="I35" s="119"/>
      <c r="J35" s="117">
        <f>J8</f>
        <v>0</v>
      </c>
      <c r="K35" s="119">
        <f>+J35*C35</f>
        <v>0</v>
      </c>
      <c r="L35" s="117"/>
      <c r="M35" s="119"/>
      <c r="N35" s="119"/>
      <c r="O35" s="119"/>
      <c r="P35" s="119"/>
      <c r="Q35" s="119"/>
      <c r="R35" s="117"/>
      <c r="S35" s="119"/>
      <c r="T35" s="105"/>
    </row>
    <row r="36" spans="1:20" s="29" customFormat="1" ht="21.95" customHeight="1">
      <c r="A36" s="70"/>
      <c r="B36" s="71"/>
      <c r="C36" s="70"/>
      <c r="D36" s="118"/>
      <c r="E36" s="71"/>
      <c r="F36" s="117"/>
      <c r="G36" s="119"/>
      <c r="H36" s="117"/>
      <c r="I36" s="119"/>
      <c r="J36" s="117"/>
      <c r="K36" s="119"/>
      <c r="L36" s="117"/>
      <c r="M36" s="119"/>
      <c r="N36" s="119"/>
      <c r="O36" s="119"/>
      <c r="P36" s="119"/>
      <c r="Q36" s="119"/>
      <c r="R36" s="117"/>
      <c r="S36" s="119"/>
      <c r="T36" s="105"/>
    </row>
    <row r="37" spans="1:20" s="29" customFormat="1" ht="21.95" customHeight="1">
      <c r="A37" s="70"/>
      <c r="B37" s="71"/>
      <c r="C37" s="70"/>
      <c r="D37" s="118"/>
      <c r="E37" s="71"/>
      <c r="F37" s="117"/>
      <c r="G37" s="119"/>
      <c r="H37" s="117"/>
      <c r="I37" s="119"/>
      <c r="J37" s="117"/>
      <c r="K37" s="119"/>
      <c r="L37" s="117"/>
      <c r="M37" s="119"/>
      <c r="N37" s="119"/>
      <c r="O37" s="119"/>
      <c r="P37" s="119"/>
      <c r="Q37" s="119"/>
      <c r="R37" s="117"/>
      <c r="S37" s="119"/>
      <c r="T37" s="105"/>
    </row>
    <row r="38" spans="1:20" s="29" customFormat="1" ht="21.95" customHeight="1">
      <c r="A38" s="70"/>
      <c r="B38" s="71"/>
      <c r="C38" s="70"/>
      <c r="D38" s="118"/>
      <c r="E38" s="71"/>
      <c r="F38" s="117"/>
      <c r="G38" s="119"/>
      <c r="H38" s="117"/>
      <c r="I38" s="119"/>
      <c r="J38" s="117"/>
      <c r="K38" s="119"/>
      <c r="L38" s="117"/>
      <c r="M38" s="119"/>
      <c r="N38" s="119"/>
      <c r="O38" s="119"/>
      <c r="P38" s="119"/>
      <c r="Q38" s="119"/>
      <c r="R38" s="117"/>
      <c r="S38" s="119"/>
      <c r="T38" s="105"/>
    </row>
    <row r="39" spans="1:20" s="29" customFormat="1" ht="21.95" customHeight="1">
      <c r="A39" s="70"/>
      <c r="B39" s="71"/>
      <c r="C39" s="70"/>
      <c r="D39" s="118"/>
      <c r="E39" s="71"/>
      <c r="F39" s="117"/>
      <c r="G39" s="119"/>
      <c r="H39" s="117"/>
      <c r="I39" s="119"/>
      <c r="J39" s="117"/>
      <c r="K39" s="119"/>
      <c r="L39" s="117"/>
      <c r="M39" s="119"/>
      <c r="N39" s="119"/>
      <c r="O39" s="119"/>
      <c r="P39" s="119"/>
      <c r="Q39" s="119"/>
      <c r="R39" s="117"/>
      <c r="S39" s="119"/>
      <c r="T39" s="105"/>
    </row>
    <row r="40" spans="1:20" s="29" customFormat="1" ht="21.95" customHeight="1">
      <c r="A40" s="70"/>
      <c r="B40" s="71"/>
      <c r="C40" s="70"/>
      <c r="D40" s="118"/>
      <c r="E40" s="71"/>
      <c r="F40" s="117"/>
      <c r="G40" s="119"/>
      <c r="H40" s="117"/>
      <c r="I40" s="119"/>
      <c r="J40" s="117"/>
      <c r="K40" s="119"/>
      <c r="L40" s="117"/>
      <c r="M40" s="119"/>
      <c r="N40" s="119"/>
      <c r="O40" s="119"/>
      <c r="P40" s="119"/>
      <c r="Q40" s="119"/>
      <c r="R40" s="117"/>
      <c r="S40" s="119"/>
      <c r="T40" s="105"/>
    </row>
    <row r="41" spans="1:20" s="29" customFormat="1" ht="21.95" customHeight="1">
      <c r="A41" s="70"/>
      <c r="B41" s="71"/>
      <c r="C41" s="70"/>
      <c r="D41" s="71"/>
      <c r="E41" s="71"/>
      <c r="F41" s="117"/>
      <c r="G41" s="119"/>
      <c r="H41" s="117"/>
      <c r="I41" s="119"/>
      <c r="J41" s="117"/>
      <c r="K41" s="119"/>
      <c r="L41" s="117"/>
      <c r="M41" s="119"/>
      <c r="N41" s="119"/>
      <c r="O41" s="119"/>
      <c r="P41" s="119"/>
      <c r="Q41" s="119"/>
      <c r="R41" s="117"/>
      <c r="S41" s="119"/>
      <c r="T41" s="105"/>
    </row>
    <row r="42" spans="1:20" s="29" customFormat="1" ht="21.95" customHeight="1">
      <c r="A42" s="70"/>
      <c r="B42" s="71"/>
      <c r="C42" s="70"/>
      <c r="D42" s="71"/>
      <c r="E42" s="71"/>
      <c r="F42" s="117"/>
      <c r="G42" s="119"/>
      <c r="H42" s="117"/>
      <c r="I42" s="119"/>
      <c r="J42" s="117"/>
      <c r="K42" s="119"/>
      <c r="L42" s="117"/>
      <c r="M42" s="119"/>
      <c r="N42" s="119"/>
      <c r="O42" s="119"/>
      <c r="P42" s="119"/>
      <c r="Q42" s="119"/>
      <c r="R42" s="117"/>
      <c r="S42" s="119"/>
      <c r="T42" s="105"/>
    </row>
    <row r="43" spans="1:20" s="29" customFormat="1" ht="21.95" customHeight="1">
      <c r="A43" s="70"/>
      <c r="B43" s="71"/>
      <c r="C43" s="70"/>
      <c r="D43" s="71"/>
      <c r="E43" s="71"/>
      <c r="F43" s="117"/>
      <c r="G43" s="119"/>
      <c r="H43" s="117"/>
      <c r="I43" s="119"/>
      <c r="J43" s="117"/>
      <c r="K43" s="119"/>
      <c r="L43" s="117"/>
      <c r="M43" s="119"/>
      <c r="N43" s="119"/>
      <c r="O43" s="119"/>
      <c r="P43" s="119"/>
      <c r="Q43" s="119"/>
      <c r="R43" s="117"/>
      <c r="S43" s="119"/>
      <c r="T43" s="105"/>
    </row>
    <row r="44" spans="1:20" s="29" customFormat="1" ht="21.95" customHeight="1">
      <c r="A44" s="70"/>
      <c r="B44" s="71"/>
      <c r="C44" s="70"/>
      <c r="D44" s="71"/>
      <c r="E44" s="71"/>
      <c r="F44" s="117"/>
      <c r="G44" s="119"/>
      <c r="H44" s="117"/>
      <c r="I44" s="119"/>
      <c r="J44" s="117"/>
      <c r="K44" s="119"/>
      <c r="L44" s="117"/>
      <c r="M44" s="119"/>
      <c r="N44" s="119"/>
      <c r="O44" s="119"/>
      <c r="P44" s="119"/>
      <c r="Q44" s="119"/>
      <c r="R44" s="117"/>
      <c r="S44" s="119"/>
      <c r="T44" s="105"/>
    </row>
    <row r="45" spans="1:20" s="29" customFormat="1" ht="21.95" customHeight="1">
      <c r="A45" s="70"/>
      <c r="B45" s="71"/>
      <c r="C45" s="70"/>
      <c r="D45" s="118"/>
      <c r="E45" s="71"/>
      <c r="F45" s="117"/>
      <c r="G45" s="119"/>
      <c r="H45" s="117"/>
      <c r="I45" s="119"/>
      <c r="J45" s="117"/>
      <c r="K45" s="119"/>
      <c r="L45" s="117"/>
      <c r="M45" s="119"/>
      <c r="N45" s="119"/>
      <c r="O45" s="119"/>
      <c r="P45" s="119"/>
      <c r="Q45" s="119"/>
      <c r="R45" s="117"/>
      <c r="S45" s="119"/>
      <c r="T45" s="105"/>
    </row>
    <row r="46" spans="1:20" s="29" customFormat="1" ht="21.95" customHeight="1">
      <c r="A46" s="70"/>
      <c r="B46" s="71"/>
      <c r="C46" s="70"/>
      <c r="D46" s="71"/>
      <c r="E46" s="71"/>
      <c r="F46" s="117"/>
      <c r="G46" s="119"/>
      <c r="H46" s="117"/>
      <c r="I46" s="119"/>
      <c r="J46" s="117"/>
      <c r="K46" s="119"/>
      <c r="L46" s="117"/>
      <c r="M46" s="119"/>
      <c r="N46" s="119"/>
      <c r="O46" s="119"/>
      <c r="P46" s="119"/>
      <c r="Q46" s="119"/>
      <c r="R46" s="117"/>
      <c r="S46" s="119"/>
      <c r="T46" s="105"/>
    </row>
    <row r="47" spans="1:20" s="29" customFormat="1" ht="21.95" customHeight="1">
      <c r="A47" s="70"/>
      <c r="B47" s="71"/>
      <c r="C47" s="70"/>
      <c r="D47" s="71"/>
      <c r="E47" s="71"/>
      <c r="F47" s="117"/>
      <c r="G47" s="119"/>
      <c r="H47" s="117"/>
      <c r="I47" s="119"/>
      <c r="J47" s="117"/>
      <c r="K47" s="119"/>
      <c r="L47" s="117"/>
      <c r="M47" s="119"/>
      <c r="N47" s="119"/>
      <c r="O47" s="119"/>
      <c r="P47" s="119"/>
      <c r="Q47" s="119"/>
      <c r="R47" s="117"/>
      <c r="S47" s="119"/>
      <c r="T47" s="105"/>
    </row>
    <row r="48" spans="1:20" s="29" customFormat="1" ht="21.95" customHeight="1">
      <c r="A48" s="70"/>
      <c r="B48" s="71"/>
      <c r="C48" s="70"/>
      <c r="D48" s="71"/>
      <c r="E48" s="71"/>
      <c r="F48" s="117"/>
      <c r="G48" s="119"/>
      <c r="H48" s="117"/>
      <c r="I48" s="119"/>
      <c r="J48" s="117"/>
      <c r="K48" s="119"/>
      <c r="L48" s="117"/>
      <c r="M48" s="119"/>
      <c r="N48" s="119"/>
      <c r="O48" s="119"/>
      <c r="P48" s="119"/>
      <c r="Q48" s="119"/>
      <c r="R48" s="117"/>
      <c r="S48" s="119"/>
      <c r="T48" s="105"/>
    </row>
    <row r="49" spans="1:20" s="29" customFormat="1" ht="21.95" customHeight="1">
      <c r="A49" s="70"/>
      <c r="B49" s="71"/>
      <c r="C49" s="70"/>
      <c r="D49" s="71"/>
      <c r="E49" s="71"/>
      <c r="F49" s="117"/>
      <c r="G49" s="119"/>
      <c r="H49" s="117"/>
      <c r="I49" s="119"/>
      <c r="J49" s="117"/>
      <c r="K49" s="119"/>
      <c r="L49" s="117"/>
      <c r="M49" s="119"/>
      <c r="N49" s="119"/>
      <c r="O49" s="119"/>
      <c r="P49" s="119"/>
      <c r="Q49" s="119"/>
      <c r="R49" s="117"/>
      <c r="S49" s="119"/>
      <c r="T49" s="105"/>
    </row>
    <row r="50" spans="1:20" s="29" customFormat="1" ht="21.95" customHeight="1">
      <c r="A50" s="70"/>
      <c r="B50" s="71"/>
      <c r="C50" s="70"/>
      <c r="D50" s="71"/>
      <c r="E50" s="71"/>
      <c r="F50" s="117"/>
      <c r="G50" s="119"/>
      <c r="H50" s="117"/>
      <c r="I50" s="119"/>
      <c r="J50" s="117"/>
      <c r="K50" s="119"/>
      <c r="L50" s="117"/>
      <c r="M50" s="119"/>
      <c r="N50" s="119"/>
      <c r="O50" s="119"/>
      <c r="P50" s="119"/>
      <c r="Q50" s="119"/>
      <c r="R50" s="117"/>
      <c r="S50" s="119"/>
      <c r="T50" s="105"/>
    </row>
    <row r="51" spans="1:20" s="29" customFormat="1" ht="21.95" customHeight="1">
      <c r="A51" s="70"/>
      <c r="B51" s="71"/>
      <c r="C51" s="70"/>
      <c r="D51" s="71"/>
      <c r="E51" s="71"/>
      <c r="F51" s="117"/>
      <c r="G51" s="119"/>
      <c r="H51" s="117"/>
      <c r="I51" s="119"/>
      <c r="J51" s="117"/>
      <c r="K51" s="119"/>
      <c r="L51" s="117"/>
      <c r="M51" s="119"/>
      <c r="N51" s="119"/>
      <c r="O51" s="119"/>
      <c r="P51" s="119"/>
      <c r="Q51" s="119"/>
      <c r="R51" s="117"/>
      <c r="S51" s="119"/>
      <c r="T51" s="105"/>
    </row>
    <row r="52" spans="1:20" s="29" customFormat="1" ht="21.95" customHeight="1">
      <c r="A52" s="70"/>
      <c r="B52" s="71"/>
      <c r="C52" s="70"/>
      <c r="D52" s="118"/>
      <c r="E52" s="71"/>
      <c r="F52" s="117"/>
      <c r="G52" s="119"/>
      <c r="H52" s="117"/>
      <c r="I52" s="119"/>
      <c r="J52" s="117"/>
      <c r="K52" s="119"/>
      <c r="L52" s="117"/>
      <c r="M52" s="119"/>
      <c r="N52" s="119"/>
      <c r="O52" s="119"/>
      <c r="P52" s="119"/>
      <c r="Q52" s="119"/>
      <c r="R52" s="117"/>
      <c r="S52" s="119"/>
      <c r="T52" s="105"/>
    </row>
    <row r="53" spans="1:20" s="29" customFormat="1" ht="21.95" customHeight="1">
      <c r="A53" s="70"/>
      <c r="B53" s="71"/>
      <c r="C53" s="70"/>
      <c r="D53" s="71"/>
      <c r="E53" s="71"/>
      <c r="F53" s="117"/>
      <c r="G53" s="119"/>
      <c r="H53" s="117"/>
      <c r="I53" s="119"/>
      <c r="J53" s="117"/>
      <c r="K53" s="119"/>
      <c r="L53" s="117"/>
      <c r="M53" s="119"/>
      <c r="N53" s="119"/>
      <c r="O53" s="119"/>
      <c r="P53" s="119"/>
      <c r="Q53" s="119"/>
      <c r="R53" s="117"/>
      <c r="S53" s="119"/>
      <c r="T53" s="105"/>
    </row>
    <row r="54" spans="1:20" s="29" customFormat="1" ht="21.95" customHeight="1">
      <c r="A54" s="70"/>
      <c r="B54" s="71"/>
      <c r="C54" s="70"/>
      <c r="D54" s="71"/>
      <c r="E54" s="71"/>
      <c r="F54" s="117"/>
      <c r="G54" s="119"/>
      <c r="H54" s="117"/>
      <c r="I54" s="119"/>
      <c r="J54" s="117"/>
      <c r="K54" s="119"/>
      <c r="L54" s="117"/>
      <c r="M54" s="119"/>
      <c r="N54" s="119"/>
      <c r="O54" s="119"/>
      <c r="P54" s="119"/>
      <c r="Q54" s="119"/>
      <c r="R54" s="117"/>
      <c r="S54" s="119"/>
      <c r="T54" s="105"/>
    </row>
    <row r="55" spans="1:20" s="29" customFormat="1" ht="21.95" customHeight="1">
      <c r="A55" s="70"/>
      <c r="B55" s="71"/>
      <c r="C55" s="70"/>
      <c r="D55" s="71"/>
      <c r="E55" s="71"/>
      <c r="F55" s="117"/>
      <c r="G55" s="119"/>
      <c r="H55" s="117"/>
      <c r="I55" s="119"/>
      <c r="J55" s="117"/>
      <c r="K55" s="119"/>
      <c r="L55" s="117"/>
      <c r="M55" s="119"/>
      <c r="N55" s="119"/>
      <c r="O55" s="119"/>
      <c r="P55" s="119"/>
      <c r="Q55" s="119"/>
      <c r="R55" s="117"/>
      <c r="S55" s="119"/>
      <c r="T55" s="105"/>
    </row>
    <row r="56" spans="1:20" s="29" customFormat="1" ht="21.95" customHeight="1">
      <c r="A56" s="70"/>
      <c r="B56" s="71"/>
      <c r="C56" s="70"/>
      <c r="D56" s="71"/>
      <c r="E56" s="71"/>
      <c r="F56" s="117"/>
      <c r="G56" s="119"/>
      <c r="H56" s="117"/>
      <c r="I56" s="119"/>
      <c r="J56" s="117"/>
      <c r="K56" s="119"/>
      <c r="L56" s="117"/>
      <c r="M56" s="119"/>
      <c r="N56" s="119"/>
      <c r="O56" s="119"/>
      <c r="P56" s="119"/>
      <c r="Q56" s="119"/>
      <c r="R56" s="117"/>
      <c r="S56" s="119"/>
      <c r="T56" s="105"/>
    </row>
    <row r="57" spans="1:20" s="29" customFormat="1" ht="21.95" customHeight="1">
      <c r="A57" s="70"/>
      <c r="B57" s="71"/>
      <c r="C57" s="70"/>
      <c r="D57" s="71"/>
      <c r="E57" s="71"/>
      <c r="F57" s="117"/>
      <c r="G57" s="119"/>
      <c r="H57" s="117"/>
      <c r="I57" s="119"/>
      <c r="J57" s="117"/>
      <c r="K57" s="119"/>
      <c r="L57" s="117"/>
      <c r="M57" s="119"/>
      <c r="N57" s="119"/>
      <c r="O57" s="119"/>
      <c r="P57" s="119"/>
      <c r="Q57" s="119"/>
      <c r="R57" s="117"/>
      <c r="S57" s="119"/>
      <c r="T57" s="105"/>
    </row>
    <row r="58" spans="1:20" s="29" customFormat="1" ht="21.95" customHeight="1">
      <c r="A58" s="65" t="s">
        <v>10</v>
      </c>
      <c r="B58" s="65"/>
      <c r="C58" s="84"/>
      <c r="D58" s="65"/>
      <c r="E58" s="65"/>
      <c r="F58" s="120"/>
      <c r="G58" s="120">
        <f>SUM(G33:G57)</f>
        <v>0</v>
      </c>
      <c r="H58" s="120"/>
      <c r="I58" s="120">
        <f>SUM(I33:I57)</f>
        <v>0</v>
      </c>
      <c r="J58" s="120"/>
      <c r="K58" s="120">
        <f>SUM(K33:K57)</f>
        <v>0</v>
      </c>
      <c r="L58" s="120"/>
      <c r="M58" s="120">
        <f>SUM(M33:M57)</f>
        <v>0</v>
      </c>
      <c r="N58" s="120"/>
      <c r="O58" s="120">
        <f>SUM(O33:O57)</f>
        <v>0</v>
      </c>
      <c r="P58" s="120"/>
      <c r="Q58" s="120">
        <f>SUM(Q33:Q57)</f>
        <v>0</v>
      </c>
      <c r="R58" s="120"/>
      <c r="S58" s="120">
        <f>SUM(S33:S57)</f>
        <v>0</v>
      </c>
      <c r="T58" s="67"/>
    </row>
    <row r="59" spans="1:20" s="29" customFormat="1" ht="21.95" customHeight="1">
      <c r="A59" s="66" t="str">
        <f>물량산출!A47</f>
        <v>DIMMER RACK SYSTEM</v>
      </c>
      <c r="B59" s="141"/>
      <c r="C59" s="143"/>
      <c r="D59" s="141"/>
      <c r="E59" s="141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67"/>
    </row>
    <row r="60" spans="1:20" s="29" customFormat="1" ht="21.95" customHeight="1">
      <c r="A60" s="70" t="str">
        <f>물량산출!A48</f>
        <v>DIMMER RACK</v>
      </c>
      <c r="B60" s="70" t="str">
        <f>물량산출!B48</f>
        <v>48 SLOT</v>
      </c>
      <c r="C60" s="70">
        <f>물량산출!C48</f>
        <v>1</v>
      </c>
      <c r="D60" s="118" t="str">
        <f>물량산출!E48</f>
        <v>RACK</v>
      </c>
      <c r="E60" s="71" t="s">
        <v>57</v>
      </c>
      <c r="F60" s="117"/>
      <c r="G60" s="121">
        <f t="shared" ref="G60" si="2">+F60*C60</f>
        <v>0</v>
      </c>
      <c r="H60" s="117"/>
      <c r="I60" s="119"/>
      <c r="J60" s="117"/>
      <c r="K60" s="119"/>
      <c r="L60" s="117"/>
      <c r="M60" s="119"/>
      <c r="N60" s="119"/>
      <c r="O60" s="119"/>
      <c r="P60" s="119"/>
      <c r="Q60" s="119"/>
      <c r="R60" s="117"/>
      <c r="S60" s="119">
        <f>R60*C60</f>
        <v>0</v>
      </c>
      <c r="T60" s="105"/>
    </row>
    <row r="61" spans="1:20" s="29" customFormat="1" ht="21.95" customHeight="1">
      <c r="A61" s="70" t="str">
        <f>물량산출!A49</f>
        <v>CONTROL MODULE</v>
      </c>
      <c r="B61" s="70" t="str">
        <f>물량산출!B49</f>
        <v>CPU</v>
      </c>
      <c r="C61" s="70">
        <f>물량산출!C49</f>
        <v>1</v>
      </c>
      <c r="D61" s="118" t="str">
        <f>물량산출!E49</f>
        <v>EA</v>
      </c>
      <c r="E61" s="71"/>
      <c r="F61" s="117"/>
      <c r="G61" s="121"/>
      <c r="H61" s="117"/>
      <c r="I61" s="119"/>
      <c r="J61" s="117"/>
      <c r="K61" s="119"/>
      <c r="L61" s="117"/>
      <c r="M61" s="119"/>
      <c r="N61" s="119"/>
      <c r="O61" s="119"/>
      <c r="P61" s="119"/>
      <c r="Q61" s="119"/>
      <c r="R61" s="117"/>
      <c r="S61" s="119"/>
      <c r="T61" s="105"/>
    </row>
    <row r="62" spans="1:20" s="29" customFormat="1" ht="21.95" customHeight="1">
      <c r="A62" s="70" t="str">
        <f>물량산출!A50</f>
        <v>DIMMER MODULE</v>
      </c>
      <c r="B62" s="70" t="str">
        <f>물량산출!B50</f>
        <v>DIM-RD / 200㎲</v>
      </c>
      <c r="C62" s="70">
        <f>물량산출!C50</f>
        <v>40</v>
      </c>
      <c r="D62" s="118" t="str">
        <f>물량산출!E50</f>
        <v>EA</v>
      </c>
      <c r="E62" s="71"/>
      <c r="F62" s="117"/>
      <c r="G62" s="121"/>
      <c r="H62" s="117"/>
      <c r="I62" s="119"/>
      <c r="J62" s="117"/>
      <c r="K62" s="119"/>
      <c r="L62" s="117"/>
      <c r="M62" s="119"/>
      <c r="N62" s="119"/>
      <c r="O62" s="119"/>
      <c r="P62" s="119"/>
      <c r="Q62" s="119"/>
      <c r="R62" s="117"/>
      <c r="S62" s="119"/>
      <c r="T62" s="105"/>
    </row>
    <row r="63" spans="1:20" s="29" customFormat="1" ht="21.95" customHeight="1">
      <c r="A63" s="70" t="str">
        <f>물량산출!A51</f>
        <v>비상전원장치</v>
      </c>
      <c r="B63" s="70" t="str">
        <f>물량산출!B51</f>
        <v>순간정전대비</v>
      </c>
      <c r="C63" s="70">
        <f>물량산출!C51</f>
        <v>1</v>
      </c>
      <c r="D63" s="118" t="str">
        <f>물량산출!E51</f>
        <v>EA</v>
      </c>
      <c r="E63" s="71"/>
      <c r="F63" s="117"/>
      <c r="G63" s="121"/>
      <c r="H63" s="117"/>
      <c r="I63" s="119"/>
      <c r="J63" s="117"/>
      <c r="K63" s="119"/>
      <c r="L63" s="117"/>
      <c r="M63" s="119"/>
      <c r="N63" s="120"/>
      <c r="O63" s="120"/>
      <c r="P63" s="120"/>
      <c r="Q63" s="120"/>
      <c r="R63" s="120"/>
      <c r="S63" s="120"/>
      <c r="T63" s="67"/>
    </row>
    <row r="64" spans="1:20" s="29" customFormat="1" ht="21.95" customHeight="1">
      <c r="A64" s="70"/>
      <c r="B64" s="70"/>
      <c r="C64" s="70"/>
      <c r="D64" s="118"/>
      <c r="E64" s="71"/>
      <c r="F64" s="117"/>
      <c r="G64" s="121"/>
      <c r="H64" s="117"/>
      <c r="I64" s="119"/>
      <c r="J64" s="117"/>
      <c r="K64" s="119"/>
      <c r="L64" s="117"/>
      <c r="M64" s="119"/>
      <c r="N64" s="120"/>
      <c r="O64" s="120"/>
      <c r="P64" s="120"/>
      <c r="Q64" s="120"/>
      <c r="R64" s="120"/>
      <c r="S64" s="120"/>
      <c r="T64" s="67"/>
    </row>
    <row r="65" spans="1:20" s="29" customFormat="1" ht="21.95" customHeight="1">
      <c r="A65" s="70"/>
      <c r="B65" s="70"/>
      <c r="C65" s="70"/>
      <c r="D65" s="118"/>
      <c r="E65" s="71"/>
      <c r="F65" s="117"/>
      <c r="G65" s="119"/>
      <c r="H65" s="117"/>
      <c r="I65" s="119"/>
      <c r="J65" s="117"/>
      <c r="K65" s="119"/>
      <c r="L65" s="117"/>
      <c r="M65" s="119"/>
      <c r="N65" s="119"/>
      <c r="O65" s="119"/>
      <c r="P65" s="119"/>
      <c r="Q65" s="119"/>
      <c r="R65" s="117"/>
      <c r="S65" s="119"/>
      <c r="T65" s="105"/>
    </row>
    <row r="66" spans="1:20" s="29" customFormat="1" ht="21.95" customHeight="1">
      <c r="A66" s="70"/>
      <c r="B66" s="113"/>
      <c r="C66" s="70"/>
      <c r="D66" s="118"/>
      <c r="E66" s="156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67"/>
    </row>
    <row r="67" spans="1:20" s="29" customFormat="1" ht="21.95" customHeight="1">
      <c r="A67" s="70"/>
      <c r="B67" s="113"/>
      <c r="C67" s="70"/>
      <c r="D67" s="118"/>
      <c r="E67" s="141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67"/>
    </row>
    <row r="68" spans="1:20" s="29" customFormat="1" ht="21.95" customHeight="1">
      <c r="A68" s="70"/>
      <c r="B68" s="113"/>
      <c r="C68" s="70"/>
      <c r="D68" s="118"/>
      <c r="E68" s="71"/>
      <c r="F68" s="117"/>
      <c r="G68" s="121"/>
      <c r="H68" s="117"/>
      <c r="I68" s="119"/>
      <c r="J68" s="117"/>
      <c r="K68" s="119"/>
      <c r="L68" s="117"/>
      <c r="M68" s="119"/>
      <c r="N68" s="119"/>
      <c r="O68" s="119"/>
      <c r="P68" s="119"/>
      <c r="Q68" s="119"/>
      <c r="R68" s="117"/>
      <c r="S68" s="119"/>
      <c r="T68" s="105"/>
    </row>
    <row r="69" spans="1:20" s="29" customFormat="1" ht="21.95" customHeight="1">
      <c r="A69" s="70"/>
      <c r="B69" s="113"/>
      <c r="C69" s="70"/>
      <c r="D69" s="118"/>
      <c r="E69" s="71"/>
      <c r="F69" s="117"/>
      <c r="G69" s="121"/>
      <c r="H69" s="117"/>
      <c r="I69" s="119"/>
      <c r="J69" s="117"/>
      <c r="K69" s="119"/>
      <c r="L69" s="117"/>
      <c r="M69" s="119"/>
      <c r="N69" s="119"/>
      <c r="O69" s="119"/>
      <c r="P69" s="119"/>
      <c r="Q69" s="119"/>
      <c r="R69" s="117"/>
      <c r="S69" s="119"/>
      <c r="T69" s="105"/>
    </row>
    <row r="70" spans="1:20" s="29" customFormat="1" ht="21.95" customHeight="1">
      <c r="A70" s="70"/>
      <c r="B70" s="113"/>
      <c r="C70" s="70"/>
      <c r="D70" s="118"/>
      <c r="E70" s="71"/>
      <c r="F70" s="117"/>
      <c r="G70" s="121"/>
      <c r="H70" s="117"/>
      <c r="I70" s="119"/>
      <c r="J70" s="117"/>
      <c r="K70" s="119"/>
      <c r="L70" s="117"/>
      <c r="M70" s="119"/>
      <c r="N70" s="120"/>
      <c r="O70" s="120"/>
      <c r="P70" s="120"/>
      <c r="Q70" s="120"/>
      <c r="R70" s="120"/>
      <c r="S70" s="120"/>
      <c r="T70" s="67"/>
    </row>
    <row r="71" spans="1:20" s="29" customFormat="1" ht="21.95" customHeight="1">
      <c r="A71" s="70"/>
      <c r="B71" s="113"/>
      <c r="C71" s="70"/>
      <c r="D71" s="118"/>
      <c r="E71" s="141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67"/>
    </row>
    <row r="72" spans="1:20" s="29" customFormat="1" ht="21.95" customHeight="1">
      <c r="A72" s="70"/>
      <c r="B72" s="113"/>
      <c r="C72" s="70"/>
      <c r="D72" s="118"/>
      <c r="E72" s="141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67"/>
    </row>
    <row r="73" spans="1:20" s="29" customFormat="1" ht="21.95" customHeight="1">
      <c r="A73" s="70"/>
      <c r="B73" s="113"/>
      <c r="C73" s="70"/>
      <c r="D73" s="118"/>
      <c r="E73" s="141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67"/>
    </row>
    <row r="74" spans="1:20" s="29" customFormat="1" ht="21.95" customHeight="1">
      <c r="A74" s="70"/>
      <c r="B74" s="113"/>
      <c r="C74" s="70"/>
      <c r="D74" s="118"/>
      <c r="E74" s="147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67"/>
    </row>
    <row r="75" spans="1:20" s="29" customFormat="1" ht="21.95" customHeight="1">
      <c r="A75" s="70"/>
      <c r="B75" s="113"/>
      <c r="C75" s="70"/>
      <c r="D75" s="118"/>
      <c r="E75" s="71"/>
      <c r="F75" s="117"/>
      <c r="G75" s="121"/>
      <c r="H75" s="117"/>
      <c r="I75" s="119"/>
      <c r="J75" s="117"/>
      <c r="K75" s="119"/>
      <c r="L75" s="117"/>
      <c r="M75" s="119"/>
      <c r="N75" s="119"/>
      <c r="O75" s="119"/>
      <c r="P75" s="119"/>
      <c r="Q75" s="119"/>
      <c r="R75" s="117"/>
      <c r="S75" s="119"/>
      <c r="T75" s="105"/>
    </row>
    <row r="76" spans="1:20" s="29" customFormat="1" ht="21.95" customHeight="1">
      <c r="A76" s="70"/>
      <c r="B76" s="113"/>
      <c r="C76" s="70"/>
      <c r="D76" s="118"/>
      <c r="E76" s="71"/>
      <c r="F76" s="117"/>
      <c r="G76" s="121"/>
      <c r="H76" s="117"/>
      <c r="I76" s="119"/>
      <c r="J76" s="117"/>
      <c r="K76" s="119"/>
      <c r="L76" s="117"/>
      <c r="M76" s="119"/>
      <c r="N76" s="119"/>
      <c r="O76" s="119"/>
      <c r="P76" s="119"/>
      <c r="Q76" s="119"/>
      <c r="R76" s="117"/>
      <c r="S76" s="119"/>
      <c r="T76" s="105"/>
    </row>
    <row r="77" spans="1:20" s="29" customFormat="1" ht="21.95" customHeight="1">
      <c r="A77" s="70"/>
      <c r="B77" s="113"/>
      <c r="C77" s="70"/>
      <c r="D77" s="118"/>
      <c r="E77" s="71"/>
      <c r="F77" s="117"/>
      <c r="G77" s="121"/>
      <c r="H77" s="117"/>
      <c r="I77" s="119"/>
      <c r="J77" s="117"/>
      <c r="K77" s="119"/>
      <c r="L77" s="117"/>
      <c r="M77" s="119"/>
      <c r="N77" s="120"/>
      <c r="O77" s="120"/>
      <c r="P77" s="120"/>
      <c r="Q77" s="120"/>
      <c r="R77" s="120"/>
      <c r="S77" s="120"/>
      <c r="T77" s="67"/>
    </row>
    <row r="78" spans="1:20" s="29" customFormat="1" ht="21.95" customHeight="1">
      <c r="A78" s="70"/>
      <c r="B78" s="113"/>
      <c r="C78" s="70"/>
      <c r="D78" s="118"/>
      <c r="E78" s="147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67"/>
    </row>
    <row r="79" spans="1:20" s="29" customFormat="1" ht="21.95" customHeight="1">
      <c r="A79" s="70"/>
      <c r="B79" s="113"/>
      <c r="C79" s="70"/>
      <c r="D79" s="118"/>
      <c r="E79" s="147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67"/>
    </row>
    <row r="80" spans="1:20" s="29" customFormat="1" ht="21.95" customHeight="1">
      <c r="A80" s="70"/>
      <c r="B80" s="113"/>
      <c r="C80" s="70"/>
      <c r="D80" s="118"/>
      <c r="E80" s="147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67"/>
    </row>
    <row r="81" spans="1:20" s="29" customFormat="1" ht="21.95" customHeight="1">
      <c r="A81" s="141"/>
      <c r="B81" s="141"/>
      <c r="C81" s="143"/>
      <c r="D81" s="141"/>
      <c r="E81" s="141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67"/>
    </row>
    <row r="82" spans="1:20" s="29" customFormat="1" ht="21.95" customHeight="1">
      <c r="A82" s="141"/>
      <c r="B82" s="141"/>
      <c r="C82" s="143"/>
      <c r="D82" s="141"/>
      <c r="E82" s="141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67"/>
    </row>
    <row r="83" spans="1:20" s="29" customFormat="1" ht="21.95" customHeight="1">
      <c r="A83" s="141"/>
      <c r="B83" s="141"/>
      <c r="C83" s="143"/>
      <c r="D83" s="141"/>
      <c r="E83" s="141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67"/>
    </row>
    <row r="84" spans="1:20" s="29" customFormat="1" ht="21.95" customHeight="1">
      <c r="A84" s="141"/>
      <c r="B84" s="141"/>
      <c r="C84" s="143"/>
      <c r="D84" s="141"/>
      <c r="E84" s="141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67"/>
    </row>
    <row r="85" spans="1:20" s="29" customFormat="1" ht="21.95" customHeight="1">
      <c r="A85" s="141" t="s">
        <v>10</v>
      </c>
      <c r="B85" s="141"/>
      <c r="C85" s="143"/>
      <c r="D85" s="141"/>
      <c r="E85" s="141"/>
      <c r="F85" s="120"/>
      <c r="G85" s="120">
        <f>SUM(G60:G84)</f>
        <v>0</v>
      </c>
      <c r="H85" s="116"/>
      <c r="I85" s="120">
        <f>SUM(I60:I84)</f>
        <v>0</v>
      </c>
      <c r="J85" s="116"/>
      <c r="K85" s="120">
        <f>SUM(K60:K84)</f>
        <v>0</v>
      </c>
      <c r="L85" s="116"/>
      <c r="M85" s="120">
        <f>SUM(M60:M84)</f>
        <v>0</v>
      </c>
      <c r="N85" s="116"/>
      <c r="O85" s="120">
        <f>SUM(O60:O84)</f>
        <v>0</v>
      </c>
      <c r="P85" s="116"/>
      <c r="Q85" s="120">
        <f>SUM(Q60:Q84)</f>
        <v>0</v>
      </c>
      <c r="R85" s="116"/>
      <c r="S85" s="120">
        <f>SUM(S60:S84)</f>
        <v>0</v>
      </c>
      <c r="T85" s="67"/>
    </row>
    <row r="86" spans="1:20" s="29" customFormat="1" ht="21.95" customHeight="1">
      <c r="A86" s="66" t="str">
        <f>물량산출!A68</f>
        <v>LED 엔진</v>
      </c>
      <c r="B86" s="65"/>
      <c r="C86" s="84"/>
      <c r="D86" s="65"/>
      <c r="E86" s="65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67"/>
    </row>
    <row r="87" spans="1:20" s="29" customFormat="1" ht="21.95" customHeight="1">
      <c r="A87" s="70" t="str">
        <f>물량산출!A69</f>
        <v>LED SOURCE</v>
      </c>
      <c r="B87" s="70" t="str">
        <f>물량산출!B69</f>
        <v>LED ELLIPSOID 엔진</v>
      </c>
      <c r="C87" s="70">
        <f>물량산출!C69</f>
        <v>17</v>
      </c>
      <c r="D87" s="118" t="str">
        <f>물량산출!E69</f>
        <v>SET</v>
      </c>
      <c r="E87" s="71" t="s">
        <v>144</v>
      </c>
      <c r="F87" s="117"/>
      <c r="G87" s="121"/>
      <c r="H87" s="117"/>
      <c r="I87" s="119">
        <f>C87*H87</f>
        <v>0</v>
      </c>
      <c r="J87" s="117"/>
      <c r="K87" s="119"/>
      <c r="L87" s="117"/>
      <c r="M87" s="119"/>
      <c r="N87" s="119"/>
      <c r="O87" s="119"/>
      <c r="P87" s="119"/>
      <c r="Q87" s="119"/>
      <c r="R87" s="117"/>
      <c r="S87" s="119">
        <f>R87*C87</f>
        <v>0</v>
      </c>
      <c r="T87" s="105"/>
    </row>
    <row r="88" spans="1:20" s="29" customFormat="1" ht="21.95" customHeight="1">
      <c r="A88" s="70"/>
      <c r="B88" s="157"/>
      <c r="C88" s="70"/>
      <c r="D88" s="118"/>
      <c r="E88" s="71"/>
      <c r="F88" s="117"/>
      <c r="G88" s="119"/>
      <c r="H88" s="117"/>
      <c r="I88" s="119"/>
      <c r="J88" s="119"/>
      <c r="K88" s="119"/>
      <c r="L88" s="117"/>
      <c r="M88" s="119"/>
      <c r="N88" s="119"/>
      <c r="O88" s="119"/>
      <c r="P88" s="119"/>
      <c r="Q88" s="119"/>
      <c r="R88" s="117"/>
      <c r="S88" s="119"/>
      <c r="T88" s="105"/>
    </row>
    <row r="89" spans="1:20" s="29" customFormat="1" ht="21.95" customHeight="1">
      <c r="A89" s="70"/>
      <c r="B89" s="70"/>
      <c r="C89" s="70"/>
      <c r="D89" s="118"/>
      <c r="E89" s="158"/>
      <c r="F89" s="117"/>
      <c r="G89" s="119"/>
      <c r="H89" s="117"/>
      <c r="I89" s="119"/>
      <c r="J89" s="119"/>
      <c r="K89" s="119"/>
      <c r="L89" s="117"/>
      <c r="M89" s="119"/>
      <c r="N89" s="119"/>
      <c r="O89" s="119"/>
      <c r="P89" s="119"/>
      <c r="Q89" s="119"/>
      <c r="R89" s="117"/>
      <c r="S89" s="119"/>
      <c r="T89" s="105"/>
    </row>
    <row r="90" spans="1:20" s="29" customFormat="1" ht="21.6" customHeight="1">
      <c r="A90" s="70"/>
      <c r="B90" s="92"/>
      <c r="C90" s="70"/>
      <c r="D90" s="118"/>
      <c r="E90" s="71"/>
      <c r="F90" s="117"/>
      <c r="G90" s="119"/>
      <c r="H90" s="117"/>
      <c r="I90" s="119"/>
      <c r="J90" s="117"/>
      <c r="K90" s="119"/>
      <c r="L90" s="117"/>
      <c r="M90" s="119"/>
      <c r="N90" s="119"/>
      <c r="O90" s="119"/>
      <c r="P90" s="119"/>
      <c r="Q90" s="119"/>
      <c r="R90" s="117"/>
      <c r="S90" s="119"/>
      <c r="T90" s="118"/>
    </row>
    <row r="91" spans="1:20" s="29" customFormat="1" ht="21.95" customHeight="1">
      <c r="A91" s="70"/>
      <c r="B91" s="92"/>
      <c r="C91" s="70"/>
      <c r="D91" s="118"/>
      <c r="E91" s="71"/>
      <c r="F91" s="117"/>
      <c r="G91" s="119"/>
      <c r="H91" s="117"/>
      <c r="I91" s="119"/>
      <c r="J91" s="117"/>
      <c r="K91" s="119"/>
      <c r="L91" s="117"/>
      <c r="M91" s="119"/>
      <c r="N91" s="119"/>
      <c r="O91" s="119"/>
      <c r="P91" s="119"/>
      <c r="Q91" s="119"/>
      <c r="R91" s="117"/>
      <c r="S91" s="119"/>
      <c r="T91" s="105"/>
    </row>
    <row r="92" spans="1:20" s="29" customFormat="1" ht="21.95" customHeight="1">
      <c r="A92" s="70"/>
      <c r="B92" s="92"/>
      <c r="C92" s="70"/>
      <c r="D92" s="118"/>
      <c r="E92" s="71"/>
      <c r="F92" s="117"/>
      <c r="G92" s="119"/>
      <c r="H92" s="117"/>
      <c r="I92" s="119"/>
      <c r="J92" s="117"/>
      <c r="K92" s="119"/>
      <c r="L92" s="117"/>
      <c r="M92" s="119"/>
      <c r="N92" s="119"/>
      <c r="O92" s="119"/>
      <c r="P92" s="119"/>
      <c r="Q92" s="119"/>
      <c r="R92" s="117"/>
      <c r="S92" s="119"/>
      <c r="T92" s="105"/>
    </row>
    <row r="93" spans="1:20" s="29" customFormat="1" ht="21.95" customHeight="1">
      <c r="A93" s="70"/>
      <c r="B93" s="92"/>
      <c r="C93" s="70"/>
      <c r="D93" s="118"/>
      <c r="E93" s="71"/>
      <c r="F93" s="117"/>
      <c r="G93" s="119"/>
      <c r="H93" s="117"/>
      <c r="I93" s="119"/>
      <c r="J93" s="117"/>
      <c r="K93" s="119"/>
      <c r="L93" s="117"/>
      <c r="M93" s="119"/>
      <c r="N93" s="119"/>
      <c r="O93" s="119"/>
      <c r="P93" s="119"/>
      <c r="Q93" s="119"/>
      <c r="R93" s="117"/>
      <c r="S93" s="119"/>
      <c r="T93" s="105"/>
    </row>
    <row r="94" spans="1:20" s="29" customFormat="1" ht="21.95" customHeight="1">
      <c r="A94" s="70"/>
      <c r="B94" s="92"/>
      <c r="C94" s="70"/>
      <c r="D94" s="118"/>
      <c r="E94" s="71"/>
      <c r="F94" s="117"/>
      <c r="G94" s="119"/>
      <c r="H94" s="117"/>
      <c r="I94" s="119"/>
      <c r="J94" s="117"/>
      <c r="K94" s="119"/>
      <c r="L94" s="117"/>
      <c r="M94" s="119"/>
      <c r="N94" s="119"/>
      <c r="O94" s="119"/>
      <c r="P94" s="119"/>
      <c r="Q94" s="119"/>
      <c r="R94" s="117"/>
      <c r="S94" s="119"/>
      <c r="T94" s="105"/>
    </row>
    <row r="95" spans="1:20" s="29" customFormat="1" ht="21.95" customHeight="1">
      <c r="A95" s="70"/>
      <c r="B95" s="92"/>
      <c r="C95" s="70"/>
      <c r="D95" s="118"/>
      <c r="E95" s="71"/>
      <c r="F95" s="117"/>
      <c r="G95" s="119"/>
      <c r="H95" s="117"/>
      <c r="I95" s="119"/>
      <c r="J95" s="117"/>
      <c r="K95" s="119"/>
      <c r="L95" s="117"/>
      <c r="M95" s="119"/>
      <c r="N95" s="119"/>
      <c r="O95" s="119"/>
      <c r="P95" s="119"/>
      <c r="Q95" s="119"/>
      <c r="R95" s="117"/>
      <c r="S95" s="119"/>
      <c r="T95" s="105"/>
    </row>
    <row r="96" spans="1:20" s="29" customFormat="1" ht="21.95" customHeight="1">
      <c r="A96" s="70"/>
      <c r="B96" s="92"/>
      <c r="C96" s="70"/>
      <c r="D96" s="118"/>
      <c r="E96" s="71"/>
      <c r="F96" s="117"/>
      <c r="G96" s="119"/>
      <c r="H96" s="117"/>
      <c r="I96" s="119"/>
      <c r="J96" s="117"/>
      <c r="K96" s="119"/>
      <c r="L96" s="117"/>
      <c r="M96" s="119"/>
      <c r="N96" s="119"/>
      <c r="O96" s="119"/>
      <c r="P96" s="119"/>
      <c r="Q96" s="119"/>
      <c r="R96" s="117"/>
      <c r="S96" s="119"/>
      <c r="T96" s="105"/>
    </row>
    <row r="97" spans="1:20" s="29" customFormat="1" ht="21.95" customHeight="1">
      <c r="A97" s="70"/>
      <c r="B97" s="92"/>
      <c r="C97" s="70"/>
      <c r="D97" s="118"/>
      <c r="E97" s="71"/>
      <c r="F97" s="117"/>
      <c r="G97" s="119"/>
      <c r="H97" s="117"/>
      <c r="I97" s="119"/>
      <c r="J97" s="117"/>
      <c r="K97" s="119"/>
      <c r="L97" s="117"/>
      <c r="M97" s="119"/>
      <c r="N97" s="119"/>
      <c r="O97" s="119"/>
      <c r="P97" s="119"/>
      <c r="Q97" s="119"/>
      <c r="R97" s="117"/>
      <c r="S97" s="119"/>
      <c r="T97" s="105"/>
    </row>
    <row r="98" spans="1:20" s="29" customFormat="1" ht="21.95" customHeight="1">
      <c r="A98" s="70"/>
      <c r="B98" s="92"/>
      <c r="C98" s="70"/>
      <c r="D98" s="118"/>
      <c r="E98" s="71"/>
      <c r="F98" s="117"/>
      <c r="G98" s="119"/>
      <c r="H98" s="117"/>
      <c r="I98" s="119"/>
      <c r="J98" s="119"/>
      <c r="K98" s="119"/>
      <c r="L98" s="117"/>
      <c r="M98" s="119"/>
      <c r="N98" s="119"/>
      <c r="O98" s="119"/>
      <c r="P98" s="119"/>
      <c r="Q98" s="119"/>
      <c r="R98" s="117"/>
      <c r="S98" s="119"/>
      <c r="T98" s="105"/>
    </row>
    <row r="99" spans="1:20" s="29" customFormat="1" ht="21.95" customHeight="1">
      <c r="A99" s="70"/>
      <c r="B99" s="92"/>
      <c r="C99" s="70"/>
      <c r="D99" s="118"/>
      <c r="E99" s="71"/>
      <c r="F99" s="117"/>
      <c r="G99" s="119"/>
      <c r="H99" s="117"/>
      <c r="I99" s="119"/>
      <c r="J99" s="117"/>
      <c r="K99" s="119"/>
      <c r="L99" s="117"/>
      <c r="M99" s="119"/>
      <c r="N99" s="119"/>
      <c r="O99" s="119"/>
      <c r="P99" s="119"/>
      <c r="Q99" s="119"/>
      <c r="R99" s="117"/>
      <c r="S99" s="119"/>
      <c r="T99" s="105"/>
    </row>
    <row r="100" spans="1:20" s="29" customFormat="1" ht="21.95" customHeight="1">
      <c r="A100" s="70"/>
      <c r="B100" s="92"/>
      <c r="C100" s="70"/>
      <c r="D100" s="118"/>
      <c r="E100" s="71"/>
      <c r="F100" s="117"/>
      <c r="G100" s="119"/>
      <c r="H100" s="117"/>
      <c r="I100" s="119"/>
      <c r="J100" s="117"/>
      <c r="K100" s="119"/>
      <c r="L100" s="117"/>
      <c r="M100" s="119"/>
      <c r="N100" s="119"/>
      <c r="O100" s="119"/>
      <c r="P100" s="119"/>
      <c r="Q100" s="119"/>
      <c r="R100" s="117"/>
      <c r="S100" s="119"/>
      <c r="T100" s="105"/>
    </row>
    <row r="101" spans="1:20" s="29" customFormat="1" ht="21.95" customHeight="1">
      <c r="A101" s="70"/>
      <c r="B101" s="92"/>
      <c r="C101" s="70"/>
      <c r="D101" s="118"/>
      <c r="E101" s="71"/>
      <c r="F101" s="117"/>
      <c r="G101" s="119"/>
      <c r="H101" s="117"/>
      <c r="I101" s="119"/>
      <c r="J101" s="117"/>
      <c r="K101" s="119"/>
      <c r="L101" s="117"/>
      <c r="M101" s="119"/>
      <c r="N101" s="119"/>
      <c r="O101" s="119"/>
      <c r="P101" s="119"/>
      <c r="Q101" s="119"/>
      <c r="R101" s="117"/>
      <c r="S101" s="119"/>
      <c r="T101" s="105"/>
    </row>
    <row r="102" spans="1:20" s="29" customFormat="1" ht="21.6" customHeight="1">
      <c r="A102" s="70"/>
      <c r="B102" s="92"/>
      <c r="C102" s="70"/>
      <c r="D102" s="118"/>
      <c r="E102" s="71"/>
      <c r="F102" s="117"/>
      <c r="G102" s="119"/>
      <c r="H102" s="117"/>
      <c r="I102" s="119"/>
      <c r="J102" s="117"/>
      <c r="K102" s="119"/>
      <c r="L102" s="117"/>
      <c r="M102" s="119"/>
      <c r="N102" s="119"/>
      <c r="O102" s="119"/>
      <c r="P102" s="119"/>
      <c r="Q102" s="119"/>
      <c r="R102" s="117"/>
      <c r="S102" s="119"/>
      <c r="T102" s="118"/>
    </row>
    <row r="103" spans="1:20" s="29" customFormat="1" ht="21.95" customHeight="1">
      <c r="A103" s="70"/>
      <c r="B103" s="92"/>
      <c r="C103" s="70"/>
      <c r="D103" s="118"/>
      <c r="E103" s="71"/>
      <c r="F103" s="117"/>
      <c r="G103" s="119"/>
      <c r="H103" s="117"/>
      <c r="I103" s="119"/>
      <c r="J103" s="117"/>
      <c r="K103" s="119"/>
      <c r="L103" s="117"/>
      <c r="M103" s="119"/>
      <c r="N103" s="119"/>
      <c r="O103" s="119"/>
      <c r="P103" s="119"/>
      <c r="Q103" s="119"/>
      <c r="R103" s="117"/>
      <c r="S103" s="119"/>
      <c r="T103" s="105"/>
    </row>
    <row r="104" spans="1:20" s="29" customFormat="1" ht="21.95" customHeight="1">
      <c r="A104" s="70"/>
      <c r="B104" s="92"/>
      <c r="C104" s="70"/>
      <c r="D104" s="118"/>
      <c r="E104" s="71"/>
      <c r="F104" s="117"/>
      <c r="G104" s="119"/>
      <c r="H104" s="117"/>
      <c r="I104" s="119"/>
      <c r="J104" s="117"/>
      <c r="K104" s="119"/>
      <c r="L104" s="117"/>
      <c r="M104" s="119"/>
      <c r="N104" s="119"/>
      <c r="O104" s="119"/>
      <c r="P104" s="119"/>
      <c r="Q104" s="119"/>
      <c r="R104" s="117"/>
      <c r="S104" s="119"/>
      <c r="T104" s="105"/>
    </row>
    <row r="105" spans="1:20" s="29" customFormat="1" ht="21.95" customHeight="1">
      <c r="A105" s="70"/>
      <c r="B105" s="92"/>
      <c r="C105" s="70"/>
      <c r="D105" s="118"/>
      <c r="E105" s="71"/>
      <c r="F105" s="117"/>
      <c r="G105" s="119"/>
      <c r="H105" s="117"/>
      <c r="I105" s="119"/>
      <c r="J105" s="117"/>
      <c r="K105" s="119"/>
      <c r="L105" s="117"/>
      <c r="M105" s="119"/>
      <c r="N105" s="119"/>
      <c r="O105" s="119"/>
      <c r="P105" s="119"/>
      <c r="Q105" s="119"/>
      <c r="R105" s="117"/>
      <c r="S105" s="119"/>
      <c r="T105" s="105"/>
    </row>
    <row r="106" spans="1:20" s="29" customFormat="1" ht="21.95" customHeight="1">
      <c r="A106" s="70"/>
      <c r="B106" s="92"/>
      <c r="C106" s="70"/>
      <c r="D106" s="118"/>
      <c r="E106" s="71"/>
      <c r="F106" s="117"/>
      <c r="G106" s="119"/>
      <c r="H106" s="117"/>
      <c r="I106" s="119"/>
      <c r="J106" s="117"/>
      <c r="K106" s="119"/>
      <c r="L106" s="117"/>
      <c r="M106" s="119"/>
      <c r="N106" s="119"/>
      <c r="O106" s="119"/>
      <c r="P106" s="119"/>
      <c r="Q106" s="119"/>
      <c r="R106" s="117"/>
      <c r="S106" s="119"/>
      <c r="T106" s="105"/>
    </row>
    <row r="107" spans="1:20" s="29" customFormat="1" ht="21.95" customHeight="1">
      <c r="A107" s="70"/>
      <c r="B107" s="92"/>
      <c r="C107" s="70"/>
      <c r="D107" s="118"/>
      <c r="E107" s="71"/>
      <c r="F107" s="117"/>
      <c r="G107" s="119"/>
      <c r="H107" s="117"/>
      <c r="I107" s="119"/>
      <c r="J107" s="117"/>
      <c r="K107" s="119"/>
      <c r="L107" s="117"/>
      <c r="M107" s="119"/>
      <c r="N107" s="119"/>
      <c r="O107" s="119"/>
      <c r="P107" s="119"/>
      <c r="Q107" s="119"/>
      <c r="R107" s="117"/>
      <c r="S107" s="119"/>
      <c r="T107" s="105"/>
    </row>
    <row r="108" spans="1:20" s="29" customFormat="1" ht="21.95" customHeight="1">
      <c r="A108" s="70"/>
      <c r="B108" s="92"/>
      <c r="C108" s="70"/>
      <c r="D108" s="118"/>
      <c r="E108" s="71"/>
      <c r="F108" s="117"/>
      <c r="G108" s="119"/>
      <c r="H108" s="117"/>
      <c r="I108" s="119"/>
      <c r="J108" s="117"/>
      <c r="K108" s="119"/>
      <c r="L108" s="117"/>
      <c r="M108" s="119"/>
      <c r="N108" s="119"/>
      <c r="O108" s="119"/>
      <c r="P108" s="119"/>
      <c r="Q108" s="119"/>
      <c r="R108" s="117"/>
      <c r="S108" s="119"/>
      <c r="T108" s="105"/>
    </row>
    <row r="109" spans="1:20" s="29" customFormat="1" ht="21.95" customHeight="1">
      <c r="A109" s="70"/>
      <c r="B109" s="92"/>
      <c r="C109" s="70"/>
      <c r="D109" s="118"/>
      <c r="E109" s="71"/>
      <c r="F109" s="117"/>
      <c r="G109" s="119"/>
      <c r="H109" s="117"/>
      <c r="I109" s="119"/>
      <c r="J109" s="117"/>
      <c r="K109" s="119"/>
      <c r="L109" s="117"/>
      <c r="M109" s="119"/>
      <c r="N109" s="119"/>
      <c r="O109" s="119"/>
      <c r="P109" s="119"/>
      <c r="Q109" s="119"/>
      <c r="R109" s="117"/>
      <c r="S109" s="119"/>
      <c r="T109" s="105"/>
    </row>
    <row r="110" spans="1:20" s="29" customFormat="1" ht="21.95" customHeight="1">
      <c r="A110" s="70"/>
      <c r="B110" s="92"/>
      <c r="C110" s="70"/>
      <c r="D110" s="118"/>
      <c r="E110" s="71"/>
      <c r="F110" s="117"/>
      <c r="G110" s="119"/>
      <c r="H110" s="117"/>
      <c r="I110" s="119"/>
      <c r="J110" s="119"/>
      <c r="K110" s="119"/>
      <c r="L110" s="117"/>
      <c r="M110" s="119"/>
      <c r="N110" s="119"/>
      <c r="O110" s="119"/>
      <c r="P110" s="119"/>
      <c r="Q110" s="119"/>
      <c r="R110" s="117"/>
      <c r="S110" s="119"/>
      <c r="T110" s="105"/>
    </row>
    <row r="111" spans="1:20" s="29" customFormat="1" ht="21.95" customHeight="1">
      <c r="A111" s="70"/>
      <c r="B111" s="92"/>
      <c r="C111" s="70"/>
      <c r="D111" s="118"/>
      <c r="E111" s="71"/>
      <c r="F111" s="117"/>
      <c r="G111" s="119"/>
      <c r="H111" s="117"/>
      <c r="I111" s="119"/>
      <c r="J111" s="117"/>
      <c r="K111" s="119"/>
      <c r="L111" s="117"/>
      <c r="M111" s="119"/>
      <c r="N111" s="119"/>
      <c r="O111" s="119"/>
      <c r="P111" s="119"/>
      <c r="Q111" s="119"/>
      <c r="R111" s="117"/>
      <c r="S111" s="119"/>
      <c r="T111" s="105"/>
    </row>
    <row r="112" spans="1:20" s="29" customFormat="1" ht="21.95" customHeight="1">
      <c r="A112" s="65" t="s">
        <v>10</v>
      </c>
      <c r="B112" s="65"/>
      <c r="C112" s="84"/>
      <c r="D112" s="65"/>
      <c r="E112" s="65"/>
      <c r="F112" s="120"/>
      <c r="G112" s="120">
        <f>SUM(G87:G111)</f>
        <v>0</v>
      </c>
      <c r="H112" s="120"/>
      <c r="I112" s="120">
        <f>SUM(I87:I111)</f>
        <v>0</v>
      </c>
      <c r="J112" s="120"/>
      <c r="K112" s="120">
        <f>SUM(K87:K111)</f>
        <v>0</v>
      </c>
      <c r="L112" s="120"/>
      <c r="M112" s="120">
        <f>SUM(M87:M111)</f>
        <v>0</v>
      </c>
      <c r="N112" s="120"/>
      <c r="O112" s="120">
        <f>SUM(O87:O111)</f>
        <v>0</v>
      </c>
      <c r="P112" s="120"/>
      <c r="Q112" s="120"/>
      <c r="R112" s="120"/>
      <c r="S112" s="120">
        <f>SUM(S87:S111)</f>
        <v>0</v>
      </c>
      <c r="T112" s="67"/>
    </row>
    <row r="113" spans="1:20" s="29" customFormat="1" ht="21.95" customHeight="1">
      <c r="A113" s="66" t="str">
        <f>물량산출!A89</f>
        <v>WIRESS SYSTEM</v>
      </c>
      <c r="B113" s="160"/>
      <c r="C113" s="163"/>
      <c r="D113" s="160"/>
      <c r="E113" s="16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67"/>
    </row>
    <row r="114" spans="1:20" s="29" customFormat="1" ht="21.95" customHeight="1">
      <c r="A114" s="70" t="str">
        <f>물량산출!A90</f>
        <v>CABLE</v>
      </c>
      <c r="B114" s="70" t="str">
        <f>물량산출!B90</f>
        <v>ETHERNET</v>
      </c>
      <c r="C114" s="70">
        <f>물량산출!C90</f>
        <v>50</v>
      </c>
      <c r="D114" s="118" t="str">
        <f>물량산출!E90</f>
        <v>M</v>
      </c>
      <c r="E114" s="71" t="s">
        <v>145</v>
      </c>
      <c r="F114" s="117"/>
      <c r="G114" s="121"/>
      <c r="H114" s="117"/>
      <c r="I114" s="119"/>
      <c r="J114" s="117"/>
      <c r="K114" s="119"/>
      <c r="L114" s="117"/>
      <c r="M114" s="119"/>
      <c r="N114" s="119"/>
      <c r="O114" s="119"/>
      <c r="P114" s="119"/>
      <c r="Q114" s="119">
        <f>C114*P114</f>
        <v>0</v>
      </c>
      <c r="R114" s="117"/>
      <c r="S114" s="119">
        <f>R114*C114</f>
        <v>0</v>
      </c>
      <c r="T114" s="105"/>
    </row>
    <row r="115" spans="1:20" s="29" customFormat="1" ht="21.95" customHeight="1">
      <c r="A115" s="70" t="str">
        <f>물량산출!A91</f>
        <v>CABLE</v>
      </c>
      <c r="B115" s="70" t="str">
        <f>물량산출!B91</f>
        <v>VCTF 2.5SQ x 3C</v>
      </c>
      <c r="C115" s="70">
        <f>물량산출!C91</f>
        <v>50</v>
      </c>
      <c r="D115" s="118" t="str">
        <f>물량산출!E91</f>
        <v>M</v>
      </c>
      <c r="E115" s="71" t="s">
        <v>145</v>
      </c>
      <c r="F115" s="117"/>
      <c r="G115" s="119"/>
      <c r="H115" s="117"/>
      <c r="I115" s="119"/>
      <c r="J115" s="119"/>
      <c r="K115" s="119">
        <f>C115*J115</f>
        <v>0</v>
      </c>
      <c r="L115" s="117"/>
      <c r="M115" s="119"/>
      <c r="N115" s="119"/>
      <c r="O115" s="119"/>
      <c r="P115" s="119"/>
      <c r="Q115" s="119"/>
      <c r="R115" s="117"/>
      <c r="S115" s="119"/>
      <c r="T115" s="105"/>
    </row>
    <row r="116" spans="1:20" s="29" customFormat="1" ht="21.95" customHeight="1">
      <c r="A116" s="70" t="str">
        <f>물량산출!A92</f>
        <v>플렉시블전선관</v>
      </c>
      <c r="B116" s="70" t="str">
        <f>물량산출!B92</f>
        <v>GW 16C</v>
      </c>
      <c r="C116" s="70">
        <f>물량산출!C92</f>
        <v>50</v>
      </c>
      <c r="D116" s="118" t="str">
        <f>물량산출!E92</f>
        <v>M</v>
      </c>
      <c r="E116" s="71" t="s">
        <v>152</v>
      </c>
      <c r="F116" s="117"/>
      <c r="G116" s="119"/>
      <c r="H116" s="117"/>
      <c r="I116" s="119">
        <f>C116*H116</f>
        <v>0</v>
      </c>
      <c r="J116" s="119"/>
      <c r="K116" s="119"/>
      <c r="L116" s="117"/>
      <c r="M116" s="119"/>
      <c r="N116" s="119"/>
      <c r="O116" s="119"/>
      <c r="P116" s="119"/>
      <c r="Q116" s="119"/>
      <c r="R116" s="117"/>
      <c r="S116" s="119"/>
      <c r="T116" s="105"/>
    </row>
    <row r="117" spans="1:20" s="29" customFormat="1" ht="21.6" customHeight="1">
      <c r="A117" s="70" t="str">
        <f>물량산출!A93</f>
        <v>WIRESS REMOTE</v>
      </c>
      <c r="B117" s="157" t="str">
        <f>물량산출!B93</f>
        <v>i-RFR</v>
      </c>
      <c r="C117" s="70">
        <f>물량산출!C93</f>
        <v>1</v>
      </c>
      <c r="D117" s="118" t="str">
        <f>물량산출!E93</f>
        <v>SET</v>
      </c>
      <c r="E117" s="71"/>
      <c r="F117" s="117"/>
      <c r="G117" s="119"/>
      <c r="H117" s="117"/>
      <c r="I117" s="119"/>
      <c r="J117" s="117"/>
      <c r="K117" s="119"/>
      <c r="L117" s="117"/>
      <c r="M117" s="119"/>
      <c r="N117" s="119"/>
      <c r="O117" s="119"/>
      <c r="P117" s="119"/>
      <c r="Q117" s="119"/>
      <c r="R117" s="117"/>
      <c r="S117" s="119"/>
      <c r="T117" s="118"/>
    </row>
    <row r="118" spans="1:20" s="29" customFormat="1" ht="21.95" customHeight="1">
      <c r="A118" s="70" t="str">
        <f>물량산출!A94</f>
        <v>무선공유기</v>
      </c>
      <c r="B118" s="157" t="str">
        <f>물량산출!B94</f>
        <v>WIFI</v>
      </c>
      <c r="C118" s="70">
        <f>물량산출!C94</f>
        <v>2</v>
      </c>
      <c r="D118" s="118" t="str">
        <f>물량산출!E94</f>
        <v>SET</v>
      </c>
      <c r="E118" s="71"/>
      <c r="F118" s="117"/>
      <c r="G118" s="119"/>
      <c r="H118" s="117"/>
      <c r="I118" s="119"/>
      <c r="J118" s="117"/>
      <c r="K118" s="119"/>
      <c r="L118" s="117"/>
      <c r="M118" s="119"/>
      <c r="N118" s="119"/>
      <c r="O118" s="119"/>
      <c r="P118" s="119"/>
      <c r="Q118" s="119"/>
      <c r="R118" s="117"/>
      <c r="S118" s="119"/>
      <c r="T118" s="105"/>
    </row>
    <row r="119" spans="1:20" s="29" customFormat="1" ht="21.95" customHeight="1">
      <c r="A119" s="70" t="str">
        <f>물량산출!A95</f>
        <v>QR CORD SYSTEM</v>
      </c>
      <c r="B119" s="157"/>
      <c r="C119" s="70">
        <f>물량산출!C95</f>
        <v>6</v>
      </c>
      <c r="D119" s="118" t="str">
        <f>물량산출!E95</f>
        <v>SET</v>
      </c>
      <c r="E119" s="71"/>
      <c r="F119" s="117"/>
      <c r="G119" s="119"/>
      <c r="H119" s="117"/>
      <c r="I119" s="119"/>
      <c r="J119" s="117"/>
      <c r="K119" s="119"/>
      <c r="L119" s="117"/>
      <c r="M119" s="119"/>
      <c r="N119" s="119"/>
      <c r="O119" s="119"/>
      <c r="P119" s="119"/>
      <c r="Q119" s="119"/>
      <c r="R119" s="117"/>
      <c r="S119" s="119"/>
      <c r="T119" s="105"/>
    </row>
    <row r="120" spans="1:20" s="29" customFormat="1" ht="21.95" customHeight="1">
      <c r="A120" s="70"/>
      <c r="B120" s="92"/>
      <c r="C120" s="70"/>
      <c r="D120" s="118"/>
      <c r="E120" s="71"/>
      <c r="F120" s="117"/>
      <c r="G120" s="119"/>
      <c r="H120" s="117"/>
      <c r="I120" s="119"/>
      <c r="J120" s="117"/>
      <c r="K120" s="119"/>
      <c r="L120" s="117"/>
      <c r="M120" s="119"/>
      <c r="N120" s="119"/>
      <c r="O120" s="119"/>
      <c r="P120" s="119"/>
      <c r="Q120" s="119"/>
      <c r="R120" s="117"/>
      <c r="S120" s="119"/>
      <c r="T120" s="105"/>
    </row>
    <row r="121" spans="1:20" s="29" customFormat="1" ht="21.95" customHeight="1">
      <c r="A121" s="70"/>
      <c r="B121" s="92"/>
      <c r="C121" s="70"/>
      <c r="D121" s="118"/>
      <c r="E121" s="71"/>
      <c r="F121" s="117"/>
      <c r="G121" s="119"/>
      <c r="H121" s="117"/>
      <c r="I121" s="119"/>
      <c r="J121" s="117"/>
      <c r="K121" s="119"/>
      <c r="L121" s="117"/>
      <c r="M121" s="119"/>
      <c r="N121" s="119"/>
      <c r="O121" s="119"/>
      <c r="P121" s="119"/>
      <c r="Q121" s="119"/>
      <c r="R121" s="117"/>
      <c r="S121" s="119"/>
      <c r="T121" s="105"/>
    </row>
    <row r="122" spans="1:20" s="29" customFormat="1" ht="21.95" customHeight="1">
      <c r="A122" s="70"/>
      <c r="B122" s="92"/>
      <c r="C122" s="70"/>
      <c r="D122" s="118"/>
      <c r="E122" s="71"/>
      <c r="F122" s="117"/>
      <c r="G122" s="119"/>
      <c r="H122" s="117"/>
      <c r="I122" s="119"/>
      <c r="J122" s="117"/>
      <c r="K122" s="119"/>
      <c r="L122" s="117"/>
      <c r="M122" s="119"/>
      <c r="N122" s="119"/>
      <c r="O122" s="119"/>
      <c r="P122" s="119"/>
      <c r="Q122" s="119"/>
      <c r="R122" s="117"/>
      <c r="S122" s="119"/>
      <c r="T122" s="105"/>
    </row>
    <row r="123" spans="1:20" s="29" customFormat="1" ht="21.95" customHeight="1">
      <c r="A123" s="70"/>
      <c r="B123" s="92"/>
      <c r="C123" s="70"/>
      <c r="D123" s="118"/>
      <c r="E123" s="71"/>
      <c r="F123" s="117"/>
      <c r="G123" s="119"/>
      <c r="H123" s="117"/>
      <c r="I123" s="119"/>
      <c r="J123" s="117"/>
      <c r="K123" s="119"/>
      <c r="L123" s="117"/>
      <c r="M123" s="119"/>
      <c r="N123" s="119"/>
      <c r="O123" s="119"/>
      <c r="P123" s="119"/>
      <c r="Q123" s="119"/>
      <c r="R123" s="117"/>
      <c r="S123" s="119"/>
      <c r="T123" s="105"/>
    </row>
    <row r="124" spans="1:20" s="29" customFormat="1" ht="21.95" customHeight="1">
      <c r="A124" s="70"/>
      <c r="B124" s="92"/>
      <c r="C124" s="70"/>
      <c r="D124" s="118"/>
      <c r="E124" s="71"/>
      <c r="F124" s="117"/>
      <c r="G124" s="119"/>
      <c r="H124" s="117"/>
      <c r="I124" s="119"/>
      <c r="J124" s="117"/>
      <c r="K124" s="119"/>
      <c r="L124" s="117"/>
      <c r="M124" s="119"/>
      <c r="N124" s="119"/>
      <c r="O124" s="119"/>
      <c r="P124" s="119"/>
      <c r="Q124" s="119"/>
      <c r="R124" s="117"/>
      <c r="S124" s="119"/>
      <c r="T124" s="105"/>
    </row>
    <row r="125" spans="1:20" s="29" customFormat="1" ht="21.95" customHeight="1">
      <c r="A125" s="70"/>
      <c r="B125" s="92"/>
      <c r="C125" s="70"/>
      <c r="D125" s="118"/>
      <c r="E125" s="71"/>
      <c r="F125" s="117"/>
      <c r="G125" s="119"/>
      <c r="H125" s="117"/>
      <c r="I125" s="119"/>
      <c r="J125" s="119"/>
      <c r="K125" s="119"/>
      <c r="L125" s="117"/>
      <c r="M125" s="119"/>
      <c r="N125" s="119"/>
      <c r="O125" s="119"/>
      <c r="P125" s="119"/>
      <c r="Q125" s="119"/>
      <c r="R125" s="117"/>
      <c r="S125" s="119"/>
      <c r="T125" s="105"/>
    </row>
    <row r="126" spans="1:20" s="29" customFormat="1" ht="21.95" customHeight="1">
      <c r="A126" s="70"/>
      <c r="B126" s="92"/>
      <c r="C126" s="70"/>
      <c r="D126" s="118"/>
      <c r="E126" s="71"/>
      <c r="F126" s="117"/>
      <c r="G126" s="119"/>
      <c r="H126" s="117"/>
      <c r="I126" s="119"/>
      <c r="J126" s="117"/>
      <c r="K126" s="119"/>
      <c r="L126" s="117"/>
      <c r="M126" s="119"/>
      <c r="N126" s="119"/>
      <c r="O126" s="119"/>
      <c r="P126" s="119"/>
      <c r="Q126" s="119"/>
      <c r="R126" s="117"/>
      <c r="S126" s="119"/>
      <c r="T126" s="105"/>
    </row>
    <row r="127" spans="1:20" s="29" customFormat="1" ht="21.95" customHeight="1">
      <c r="A127" s="70"/>
      <c r="B127" s="92"/>
      <c r="C127" s="70"/>
      <c r="D127" s="118"/>
      <c r="E127" s="71"/>
      <c r="F127" s="117"/>
      <c r="G127" s="119"/>
      <c r="H127" s="117"/>
      <c r="I127" s="119"/>
      <c r="J127" s="117"/>
      <c r="K127" s="119"/>
      <c r="L127" s="117"/>
      <c r="M127" s="119"/>
      <c r="N127" s="119"/>
      <c r="O127" s="119"/>
      <c r="P127" s="119"/>
      <c r="Q127" s="119"/>
      <c r="R127" s="117"/>
      <c r="S127" s="119"/>
      <c r="T127" s="105"/>
    </row>
    <row r="128" spans="1:20" s="29" customFormat="1" ht="21.95" customHeight="1">
      <c r="A128" s="70"/>
      <c r="B128" s="92"/>
      <c r="C128" s="70"/>
      <c r="D128" s="118"/>
      <c r="E128" s="71"/>
      <c r="F128" s="117"/>
      <c r="G128" s="119"/>
      <c r="H128" s="117"/>
      <c r="I128" s="119"/>
      <c r="J128" s="117"/>
      <c r="K128" s="119"/>
      <c r="L128" s="117"/>
      <c r="M128" s="119"/>
      <c r="N128" s="119"/>
      <c r="O128" s="119"/>
      <c r="P128" s="119"/>
      <c r="Q128" s="119"/>
      <c r="R128" s="117"/>
      <c r="S128" s="119"/>
      <c r="T128" s="105"/>
    </row>
    <row r="129" spans="1:20" s="29" customFormat="1" ht="21.6" customHeight="1">
      <c r="A129" s="70"/>
      <c r="B129" s="92"/>
      <c r="C129" s="70"/>
      <c r="D129" s="118"/>
      <c r="E129" s="71"/>
      <c r="F129" s="117"/>
      <c r="G129" s="119"/>
      <c r="H129" s="117"/>
      <c r="I129" s="119"/>
      <c r="J129" s="117"/>
      <c r="K129" s="119"/>
      <c r="L129" s="117"/>
      <c r="M129" s="119"/>
      <c r="N129" s="119"/>
      <c r="O129" s="119"/>
      <c r="P129" s="119"/>
      <c r="Q129" s="119"/>
      <c r="R129" s="117"/>
      <c r="S129" s="119"/>
      <c r="T129" s="118"/>
    </row>
    <row r="130" spans="1:20" s="29" customFormat="1" ht="21.95" customHeight="1">
      <c r="A130" s="70"/>
      <c r="B130" s="92"/>
      <c r="C130" s="70"/>
      <c r="D130" s="118"/>
      <c r="E130" s="71"/>
      <c r="F130" s="117"/>
      <c r="G130" s="119"/>
      <c r="H130" s="117"/>
      <c r="I130" s="119"/>
      <c r="J130" s="117"/>
      <c r="K130" s="119"/>
      <c r="L130" s="117"/>
      <c r="M130" s="119"/>
      <c r="N130" s="119"/>
      <c r="O130" s="119"/>
      <c r="P130" s="119"/>
      <c r="Q130" s="119"/>
      <c r="R130" s="117"/>
      <c r="S130" s="119"/>
      <c r="T130" s="105"/>
    </row>
    <row r="131" spans="1:20" s="29" customFormat="1" ht="21.95" customHeight="1">
      <c r="A131" s="70"/>
      <c r="B131" s="92"/>
      <c r="C131" s="70"/>
      <c r="D131" s="118"/>
      <c r="E131" s="71"/>
      <c r="F131" s="117"/>
      <c r="G131" s="119"/>
      <c r="H131" s="117"/>
      <c r="I131" s="119"/>
      <c r="J131" s="117"/>
      <c r="K131" s="119"/>
      <c r="L131" s="117"/>
      <c r="M131" s="119"/>
      <c r="N131" s="119"/>
      <c r="O131" s="119"/>
      <c r="P131" s="119"/>
      <c r="Q131" s="119"/>
      <c r="R131" s="117"/>
      <c r="S131" s="119"/>
      <c r="T131" s="105"/>
    </row>
    <row r="132" spans="1:20" s="29" customFormat="1" ht="21.95" customHeight="1">
      <c r="A132" s="70"/>
      <c r="B132" s="92"/>
      <c r="C132" s="70"/>
      <c r="D132" s="118"/>
      <c r="E132" s="71"/>
      <c r="F132" s="117"/>
      <c r="G132" s="119"/>
      <c r="H132" s="117"/>
      <c r="I132" s="119"/>
      <c r="J132" s="117"/>
      <c r="K132" s="119"/>
      <c r="L132" s="117"/>
      <c r="M132" s="119"/>
      <c r="N132" s="119"/>
      <c r="O132" s="119"/>
      <c r="P132" s="119"/>
      <c r="Q132" s="119"/>
      <c r="R132" s="117"/>
      <c r="S132" s="119"/>
      <c r="T132" s="105"/>
    </row>
    <row r="133" spans="1:20" s="29" customFormat="1" ht="21.95" customHeight="1">
      <c r="A133" s="70"/>
      <c r="B133" s="92"/>
      <c r="C133" s="70"/>
      <c r="D133" s="118"/>
      <c r="E133" s="71"/>
      <c r="F133" s="117"/>
      <c r="G133" s="119"/>
      <c r="H133" s="117"/>
      <c r="I133" s="119"/>
      <c r="J133" s="117"/>
      <c r="K133" s="119"/>
      <c r="L133" s="117"/>
      <c r="M133" s="119"/>
      <c r="N133" s="119"/>
      <c r="O133" s="119"/>
      <c r="P133" s="119"/>
      <c r="Q133" s="119"/>
      <c r="R133" s="117"/>
      <c r="S133" s="119"/>
      <c r="T133" s="105"/>
    </row>
    <row r="134" spans="1:20" s="29" customFormat="1" ht="21.95" customHeight="1">
      <c r="A134" s="70"/>
      <c r="B134" s="92"/>
      <c r="C134" s="70"/>
      <c r="D134" s="118"/>
      <c r="E134" s="71"/>
      <c r="F134" s="117"/>
      <c r="G134" s="119"/>
      <c r="H134" s="117"/>
      <c r="I134" s="119"/>
      <c r="J134" s="117"/>
      <c r="K134" s="119"/>
      <c r="L134" s="117"/>
      <c r="M134" s="119"/>
      <c r="N134" s="119"/>
      <c r="O134" s="119"/>
      <c r="P134" s="119"/>
      <c r="Q134" s="119"/>
      <c r="R134" s="117"/>
      <c r="S134" s="119"/>
      <c r="T134" s="105"/>
    </row>
    <row r="135" spans="1:20" s="29" customFormat="1" ht="21.95" customHeight="1">
      <c r="A135" s="70"/>
      <c r="B135" s="92"/>
      <c r="C135" s="70"/>
      <c r="D135" s="118"/>
      <c r="E135" s="71"/>
      <c r="F135" s="117"/>
      <c r="G135" s="119"/>
      <c r="H135" s="117"/>
      <c r="I135" s="119"/>
      <c r="J135" s="117"/>
      <c r="K135" s="119"/>
      <c r="L135" s="117"/>
      <c r="M135" s="119"/>
      <c r="N135" s="119"/>
      <c r="O135" s="119"/>
      <c r="P135" s="119"/>
      <c r="Q135" s="119"/>
      <c r="R135" s="117"/>
      <c r="S135" s="119"/>
      <c r="T135" s="105"/>
    </row>
    <row r="136" spans="1:20" s="29" customFormat="1" ht="21.95" customHeight="1">
      <c r="A136" s="70"/>
      <c r="B136" s="92"/>
      <c r="C136" s="70"/>
      <c r="D136" s="118"/>
      <c r="E136" s="71"/>
      <c r="F136" s="117"/>
      <c r="G136" s="119"/>
      <c r="H136" s="117"/>
      <c r="I136" s="119"/>
      <c r="J136" s="117"/>
      <c r="K136" s="119"/>
      <c r="L136" s="117"/>
      <c r="M136" s="119"/>
      <c r="N136" s="119"/>
      <c r="O136" s="119"/>
      <c r="P136" s="119"/>
      <c r="Q136" s="119"/>
      <c r="R136" s="117"/>
      <c r="S136" s="119"/>
      <c r="T136" s="105"/>
    </row>
    <row r="137" spans="1:20" s="29" customFormat="1" ht="21.95" customHeight="1">
      <c r="A137" s="70"/>
      <c r="B137" s="92"/>
      <c r="C137" s="70"/>
      <c r="D137" s="118"/>
      <c r="E137" s="71"/>
      <c r="F137" s="117"/>
      <c r="G137" s="119"/>
      <c r="H137" s="117"/>
      <c r="I137" s="119"/>
      <c r="J137" s="119"/>
      <c r="K137" s="119"/>
      <c r="L137" s="117"/>
      <c r="M137" s="119"/>
      <c r="N137" s="119"/>
      <c r="O137" s="119"/>
      <c r="P137" s="119"/>
      <c r="Q137" s="119"/>
      <c r="R137" s="117"/>
      <c r="S137" s="119"/>
      <c r="T137" s="105"/>
    </row>
    <row r="138" spans="1:20" s="29" customFormat="1" ht="21.95" customHeight="1">
      <c r="A138" s="70"/>
      <c r="B138" s="92"/>
      <c r="C138" s="70"/>
      <c r="D138" s="118"/>
      <c r="E138" s="71"/>
      <c r="F138" s="117"/>
      <c r="G138" s="119"/>
      <c r="H138" s="117"/>
      <c r="I138" s="119"/>
      <c r="J138" s="117"/>
      <c r="K138" s="119"/>
      <c r="L138" s="117"/>
      <c r="M138" s="119"/>
      <c r="N138" s="119"/>
      <c r="O138" s="119"/>
      <c r="P138" s="119"/>
      <c r="Q138" s="119"/>
      <c r="R138" s="117"/>
      <c r="S138" s="119"/>
      <c r="T138" s="105"/>
    </row>
    <row r="139" spans="1:20" s="29" customFormat="1" ht="21.95" customHeight="1">
      <c r="A139" s="160" t="s">
        <v>10</v>
      </c>
      <c r="B139" s="160"/>
      <c r="C139" s="163"/>
      <c r="D139" s="160"/>
      <c r="E139" s="160"/>
      <c r="F139" s="120"/>
      <c r="G139" s="120">
        <f>SUM(G114:G138)</f>
        <v>0</v>
      </c>
      <c r="H139" s="120"/>
      <c r="I139" s="120">
        <f>SUM(I114:I138)</f>
        <v>0</v>
      </c>
      <c r="J139" s="120"/>
      <c r="K139" s="120">
        <f>SUM(K114:K138)</f>
        <v>0</v>
      </c>
      <c r="L139" s="120"/>
      <c r="M139" s="120">
        <f>SUM(M114:M138)</f>
        <v>0</v>
      </c>
      <c r="N139" s="120"/>
      <c r="O139" s="120">
        <f>SUM(O114:O138)</f>
        <v>0</v>
      </c>
      <c r="P139" s="120"/>
      <c r="Q139" s="120">
        <f>SUM(Q114:Q138)</f>
        <v>0</v>
      </c>
      <c r="R139" s="120"/>
      <c r="S139" s="120">
        <f>SUM(S114:S138)</f>
        <v>0</v>
      </c>
      <c r="T139" s="67"/>
    </row>
    <row r="140" spans="1:20" s="29" customFormat="1" ht="21.95" customHeight="1">
      <c r="A140" s="66" t="str">
        <f>물량산출!A110</f>
        <v>기존 무대조명장치 철거</v>
      </c>
      <c r="B140" s="71"/>
      <c r="C140" s="70"/>
      <c r="D140" s="118"/>
      <c r="E140" s="71"/>
      <c r="F140" s="117"/>
      <c r="G140" s="119"/>
      <c r="H140" s="117"/>
      <c r="I140" s="119"/>
      <c r="J140" s="117"/>
      <c r="K140" s="119"/>
      <c r="L140" s="117"/>
      <c r="M140" s="119"/>
      <c r="N140" s="119"/>
      <c r="O140" s="119"/>
      <c r="P140" s="119"/>
      <c r="Q140" s="119"/>
      <c r="R140" s="117"/>
      <c r="S140" s="119"/>
      <c r="T140" s="105"/>
    </row>
    <row r="141" spans="1:20" s="29" customFormat="1" ht="21.95" customHeight="1">
      <c r="A141" s="70" t="str">
        <f>물량산출!A111</f>
        <v>기존 FLY DUCT CABLE 철거</v>
      </c>
      <c r="B141" s="92" t="str">
        <f>물량산출!B111</f>
        <v xml:space="preserve"> APRON TOP LIGHT FLY DUCT</v>
      </c>
      <c r="C141" s="114">
        <f>물량산출!C111</f>
        <v>1</v>
      </c>
      <c r="D141" s="118" t="str">
        <f>물량산출!E111</f>
        <v>SET</v>
      </c>
      <c r="E141" s="71"/>
      <c r="F141" s="117"/>
      <c r="G141" s="119"/>
      <c r="H141" s="117"/>
      <c r="I141" s="119"/>
      <c r="J141" s="117">
        <f>K31</f>
        <v>0</v>
      </c>
      <c r="K141" s="119">
        <f>J141*C141*20%</f>
        <v>0</v>
      </c>
      <c r="L141" s="117"/>
      <c r="M141" s="119"/>
      <c r="N141" s="117"/>
      <c r="O141" s="119"/>
      <c r="P141" s="117"/>
      <c r="Q141" s="119"/>
      <c r="R141" s="117"/>
      <c r="S141" s="119"/>
      <c r="T141" s="105"/>
    </row>
    <row r="142" spans="1:20" s="29" customFormat="1" ht="21.95" customHeight="1">
      <c r="A142" s="70" t="str">
        <f>물량산출!A112</f>
        <v>기존 FLY DUCT CABLE 철거</v>
      </c>
      <c r="B142" s="92" t="str">
        <f>물량산출!B112</f>
        <v>SUSPENSION LIGHT FLY DUCT</v>
      </c>
      <c r="C142" s="114">
        <f>물량산출!C112</f>
        <v>4</v>
      </c>
      <c r="D142" s="118" t="str">
        <f>물량산출!E112</f>
        <v>SET</v>
      </c>
      <c r="E142" s="71"/>
      <c r="F142" s="117"/>
      <c r="G142" s="119"/>
      <c r="H142" s="117"/>
      <c r="I142" s="119"/>
      <c r="J142" s="117">
        <f>K58</f>
        <v>0</v>
      </c>
      <c r="K142" s="119">
        <f>J142*C142*20%</f>
        <v>0</v>
      </c>
      <c r="L142" s="117"/>
      <c r="M142" s="119"/>
      <c r="N142" s="117"/>
      <c r="O142" s="119"/>
      <c r="P142" s="119"/>
      <c r="Q142" s="119"/>
      <c r="R142" s="117"/>
      <c r="S142" s="119"/>
      <c r="T142" s="105"/>
    </row>
    <row r="143" spans="1:20" s="29" customFormat="1" ht="21.95" customHeight="1">
      <c r="A143" s="70" t="str">
        <f>물량산출!A113</f>
        <v>기존 DIMMER UNIT PANEL</v>
      </c>
      <c r="B143" s="92" t="str">
        <f>물량산출!B113</f>
        <v>DIMMER UNIT PANEL</v>
      </c>
      <c r="C143" s="114">
        <f>물량산출!C113</f>
        <v>6</v>
      </c>
      <c r="D143" s="118" t="str">
        <f>물량산출!E113</f>
        <v>SET</v>
      </c>
      <c r="E143" s="71"/>
      <c r="F143" s="117"/>
      <c r="G143" s="119">
        <f>F143*C143*20%</f>
        <v>0</v>
      </c>
      <c r="H143" s="117"/>
      <c r="I143" s="119"/>
      <c r="J143" s="117"/>
      <c r="K143" s="119"/>
      <c r="L143" s="117"/>
      <c r="M143" s="119"/>
      <c r="N143" s="119"/>
      <c r="O143" s="119"/>
      <c r="P143" s="119"/>
      <c r="Q143" s="119"/>
      <c r="R143" s="117">
        <f>S60</f>
        <v>0</v>
      </c>
      <c r="S143" s="119">
        <f>R143*C143*20%</f>
        <v>0</v>
      </c>
      <c r="T143" s="105"/>
    </row>
    <row r="144" spans="1:20" s="29" customFormat="1" ht="21.95" customHeight="1">
      <c r="A144" s="70"/>
      <c r="B144" s="92"/>
      <c r="C144" s="114"/>
      <c r="D144" s="118"/>
      <c r="E144" s="71"/>
      <c r="F144" s="117"/>
      <c r="G144" s="119"/>
      <c r="H144" s="117"/>
      <c r="I144" s="119"/>
      <c r="J144" s="117"/>
      <c r="K144" s="119"/>
      <c r="L144" s="117"/>
      <c r="M144" s="119"/>
      <c r="N144" s="117"/>
      <c r="O144" s="119"/>
      <c r="P144" s="117"/>
      <c r="Q144" s="119"/>
      <c r="R144" s="117"/>
      <c r="S144" s="119"/>
      <c r="T144" s="105"/>
    </row>
    <row r="145" spans="1:20" s="29" customFormat="1" ht="21.95" customHeight="1">
      <c r="A145" s="70"/>
      <c r="B145" s="92"/>
      <c r="C145" s="114"/>
      <c r="D145" s="118"/>
      <c r="E145" s="71"/>
      <c r="F145" s="117"/>
      <c r="G145" s="119"/>
      <c r="H145" s="117"/>
      <c r="I145" s="119"/>
      <c r="J145" s="117"/>
      <c r="K145" s="119"/>
      <c r="L145" s="117"/>
      <c r="M145" s="119"/>
      <c r="N145" s="117"/>
      <c r="O145" s="87"/>
      <c r="P145" s="117"/>
      <c r="Q145" s="119"/>
      <c r="R145" s="117"/>
      <c r="S145" s="119"/>
      <c r="T145" s="105"/>
    </row>
    <row r="146" spans="1:20" s="29" customFormat="1" ht="21.95" customHeight="1">
      <c r="A146" s="70"/>
      <c r="B146" s="92"/>
      <c r="C146" s="114"/>
      <c r="D146" s="118"/>
      <c r="E146" s="71"/>
      <c r="F146" s="117"/>
      <c r="G146" s="119"/>
      <c r="H146" s="117"/>
      <c r="I146" s="119"/>
      <c r="J146" s="117"/>
      <c r="K146" s="119"/>
      <c r="L146" s="117"/>
      <c r="M146" s="119"/>
      <c r="N146" s="117"/>
      <c r="O146" s="87"/>
      <c r="P146" s="117"/>
      <c r="Q146" s="119"/>
      <c r="R146" s="117"/>
      <c r="S146" s="119"/>
      <c r="T146" s="105"/>
    </row>
    <row r="147" spans="1:20" s="29" customFormat="1" ht="21.95" customHeight="1">
      <c r="A147" s="70"/>
      <c r="B147" s="92"/>
      <c r="C147" s="114"/>
      <c r="D147" s="118"/>
      <c r="E147" s="71"/>
      <c r="F147" s="117"/>
      <c r="G147" s="119"/>
      <c r="H147" s="117"/>
      <c r="I147" s="119"/>
      <c r="J147" s="117"/>
      <c r="K147" s="119"/>
      <c r="L147" s="117"/>
      <c r="M147" s="119"/>
      <c r="N147" s="117"/>
      <c r="O147" s="87"/>
      <c r="P147" s="117"/>
      <c r="Q147" s="119"/>
      <c r="R147" s="117"/>
      <c r="S147" s="119"/>
      <c r="T147" s="105"/>
    </row>
    <row r="148" spans="1:20" s="29" customFormat="1" ht="21.95" customHeight="1">
      <c r="A148" s="70"/>
      <c r="B148" s="92"/>
      <c r="C148" s="114"/>
      <c r="D148" s="118"/>
      <c r="E148" s="71"/>
      <c r="F148" s="117"/>
      <c r="G148" s="119"/>
      <c r="H148" s="117"/>
      <c r="I148" s="119"/>
      <c r="J148" s="117"/>
      <c r="K148" s="119"/>
      <c r="L148" s="117"/>
      <c r="M148" s="119"/>
      <c r="N148" s="117"/>
      <c r="O148" s="87"/>
      <c r="P148" s="117"/>
      <c r="Q148" s="119"/>
      <c r="R148" s="117"/>
      <c r="S148" s="119"/>
      <c r="T148" s="105"/>
    </row>
    <row r="149" spans="1:20" s="29" customFormat="1" ht="21.95" customHeight="1">
      <c r="A149" s="70"/>
      <c r="B149" s="92"/>
      <c r="C149" s="114"/>
      <c r="D149" s="118"/>
      <c r="E149" s="71"/>
      <c r="F149" s="117"/>
      <c r="G149" s="119"/>
      <c r="H149" s="117"/>
      <c r="I149" s="119"/>
      <c r="J149" s="117"/>
      <c r="K149" s="119"/>
      <c r="L149" s="117"/>
      <c r="M149" s="119"/>
      <c r="N149" s="119"/>
      <c r="O149" s="119"/>
      <c r="P149" s="119"/>
      <c r="Q149" s="119"/>
      <c r="R149" s="117"/>
      <c r="S149" s="119"/>
      <c r="T149" s="105"/>
    </row>
    <row r="150" spans="1:20" s="29" customFormat="1" ht="21.95" customHeight="1">
      <c r="A150" s="70"/>
      <c r="B150" s="92"/>
      <c r="C150" s="114"/>
      <c r="D150" s="118"/>
      <c r="E150" s="71"/>
      <c r="F150" s="117"/>
      <c r="G150" s="119"/>
      <c r="H150" s="117"/>
      <c r="I150" s="119"/>
      <c r="J150" s="117"/>
      <c r="K150" s="119"/>
      <c r="L150" s="117"/>
      <c r="M150" s="119"/>
      <c r="N150" s="119"/>
      <c r="O150" s="119"/>
      <c r="P150" s="119"/>
      <c r="Q150" s="119"/>
      <c r="R150" s="117"/>
      <c r="S150" s="119"/>
      <c r="T150" s="105"/>
    </row>
    <row r="151" spans="1:20" s="29" customFormat="1" ht="21.95" customHeight="1">
      <c r="A151" s="70"/>
      <c r="B151" s="92"/>
      <c r="C151" s="114"/>
      <c r="D151" s="118"/>
      <c r="E151" s="71"/>
      <c r="F151" s="117"/>
      <c r="G151" s="119"/>
      <c r="H151" s="122"/>
      <c r="I151" s="119"/>
      <c r="J151" s="117"/>
      <c r="K151" s="119"/>
      <c r="L151" s="117"/>
      <c r="M151" s="119"/>
      <c r="N151" s="119"/>
      <c r="O151" s="119"/>
      <c r="P151" s="119"/>
      <c r="Q151" s="119"/>
      <c r="R151" s="117"/>
      <c r="S151" s="119"/>
      <c r="T151" s="105"/>
    </row>
    <row r="152" spans="1:20" s="29" customFormat="1" ht="21.95" customHeight="1">
      <c r="A152" s="70"/>
      <c r="B152" s="92"/>
      <c r="C152" s="114"/>
      <c r="D152" s="118"/>
      <c r="E152" s="71"/>
      <c r="F152" s="117"/>
      <c r="G152" s="119"/>
      <c r="H152" s="117"/>
      <c r="I152" s="119"/>
      <c r="J152" s="117"/>
      <c r="K152" s="119"/>
      <c r="L152" s="117"/>
      <c r="M152" s="119"/>
      <c r="N152" s="117"/>
      <c r="O152" s="119"/>
      <c r="P152" s="117"/>
      <c r="Q152" s="119"/>
      <c r="R152" s="117"/>
      <c r="S152" s="119"/>
      <c r="T152" s="105"/>
    </row>
    <row r="153" spans="1:20" s="29" customFormat="1" ht="21.95" customHeight="1">
      <c r="A153" s="70"/>
      <c r="B153" s="92"/>
      <c r="C153" s="114"/>
      <c r="D153" s="118"/>
      <c r="E153" s="71"/>
      <c r="F153" s="117"/>
      <c r="G153" s="119"/>
      <c r="H153" s="117"/>
      <c r="I153" s="119"/>
      <c r="J153" s="117"/>
      <c r="K153" s="119"/>
      <c r="L153" s="117"/>
      <c r="M153" s="119"/>
      <c r="N153" s="117"/>
      <c r="O153" s="119"/>
      <c r="P153" s="117"/>
      <c r="Q153" s="119"/>
      <c r="R153" s="117"/>
      <c r="S153" s="119"/>
      <c r="T153" s="105"/>
    </row>
    <row r="154" spans="1:20" s="29" customFormat="1" ht="21.95" customHeight="1">
      <c r="A154" s="70"/>
      <c r="B154" s="92"/>
      <c r="C154" s="114"/>
      <c r="D154" s="118"/>
      <c r="E154" s="71"/>
      <c r="F154" s="117"/>
      <c r="G154" s="119"/>
      <c r="H154" s="117"/>
      <c r="I154" s="119"/>
      <c r="J154" s="117"/>
      <c r="K154" s="119"/>
      <c r="L154" s="117"/>
      <c r="M154" s="119"/>
      <c r="N154" s="117"/>
      <c r="O154" s="119"/>
      <c r="P154" s="117"/>
      <c r="Q154" s="119"/>
      <c r="R154" s="117"/>
      <c r="S154" s="119"/>
      <c r="T154" s="105"/>
    </row>
    <row r="155" spans="1:20" s="29" customFormat="1" ht="21.95" customHeight="1">
      <c r="A155" s="70"/>
      <c r="B155" s="92"/>
      <c r="C155" s="114"/>
      <c r="D155" s="118"/>
      <c r="E155" s="71"/>
      <c r="F155" s="87"/>
      <c r="G155" s="87"/>
      <c r="H155" s="123"/>
      <c r="I155" s="119"/>
      <c r="J155" s="117"/>
      <c r="K155" s="119"/>
      <c r="L155" s="87"/>
      <c r="M155" s="87"/>
      <c r="N155" s="117"/>
      <c r="O155" s="119"/>
      <c r="P155" s="117"/>
      <c r="Q155" s="119"/>
      <c r="R155" s="87"/>
      <c r="S155" s="87"/>
      <c r="T155" s="105"/>
    </row>
    <row r="156" spans="1:20" s="29" customFormat="1" ht="21.95" customHeight="1">
      <c r="A156" s="70"/>
      <c r="B156" s="71"/>
      <c r="C156" s="70"/>
      <c r="D156" s="118"/>
      <c r="E156" s="71"/>
      <c r="F156" s="117"/>
      <c r="G156" s="119"/>
      <c r="H156" s="117"/>
      <c r="I156" s="119"/>
      <c r="J156" s="117"/>
      <c r="K156" s="119"/>
      <c r="L156" s="117"/>
      <c r="M156" s="119"/>
      <c r="N156" s="119"/>
      <c r="O156" s="119"/>
      <c r="P156" s="119"/>
      <c r="Q156" s="119"/>
      <c r="R156" s="117"/>
      <c r="S156" s="119"/>
      <c r="T156" s="105"/>
    </row>
    <row r="157" spans="1:20" s="29" customFormat="1" ht="21.95" customHeight="1">
      <c r="A157" s="70"/>
      <c r="B157" s="71"/>
      <c r="C157" s="70"/>
      <c r="D157" s="118"/>
      <c r="E157" s="71"/>
      <c r="F157" s="117"/>
      <c r="G157" s="119"/>
      <c r="H157" s="117"/>
      <c r="I157" s="119"/>
      <c r="J157" s="117"/>
      <c r="K157" s="119"/>
      <c r="L157" s="117"/>
      <c r="M157" s="119"/>
      <c r="N157" s="119"/>
      <c r="O157" s="119"/>
      <c r="P157" s="119"/>
      <c r="Q157" s="119"/>
      <c r="R157" s="117"/>
      <c r="S157" s="119"/>
      <c r="T157" s="105"/>
    </row>
    <row r="158" spans="1:20" s="29" customFormat="1" ht="21.95" customHeight="1">
      <c r="A158" s="70"/>
      <c r="B158" s="71"/>
      <c r="C158" s="70"/>
      <c r="D158" s="118"/>
      <c r="E158" s="71"/>
      <c r="F158" s="117"/>
      <c r="G158" s="119"/>
      <c r="H158" s="117"/>
      <c r="I158" s="119"/>
      <c r="J158" s="117"/>
      <c r="K158" s="119"/>
      <c r="L158" s="117"/>
      <c r="M158" s="119"/>
      <c r="N158" s="119"/>
      <c r="O158" s="119"/>
      <c r="P158" s="119"/>
      <c r="Q158" s="119"/>
      <c r="R158" s="117"/>
      <c r="S158" s="119"/>
      <c r="T158" s="105"/>
    </row>
    <row r="159" spans="1:20" s="29" customFormat="1" ht="21.95" customHeight="1">
      <c r="A159" s="70"/>
      <c r="B159" s="71"/>
      <c r="C159" s="70"/>
      <c r="D159" s="118"/>
      <c r="E159" s="71"/>
      <c r="F159" s="117"/>
      <c r="G159" s="119"/>
      <c r="H159" s="117"/>
      <c r="I159" s="119"/>
      <c r="J159" s="117"/>
      <c r="K159" s="119"/>
      <c r="L159" s="117"/>
      <c r="M159" s="119"/>
      <c r="N159" s="119"/>
      <c r="O159" s="119"/>
      <c r="P159" s="119"/>
      <c r="Q159" s="119"/>
      <c r="R159" s="117"/>
      <c r="S159" s="119"/>
      <c r="T159" s="105"/>
    </row>
    <row r="160" spans="1:20" s="29" customFormat="1" ht="21.95" customHeight="1">
      <c r="A160" s="70"/>
      <c r="B160" s="71"/>
      <c r="C160" s="70"/>
      <c r="D160" s="118"/>
      <c r="E160" s="71"/>
      <c r="F160" s="117"/>
      <c r="G160" s="119"/>
      <c r="H160" s="117"/>
      <c r="I160" s="119"/>
      <c r="J160" s="117"/>
      <c r="K160" s="119"/>
      <c r="L160" s="117"/>
      <c r="M160" s="119"/>
      <c r="N160" s="119"/>
      <c r="O160" s="119"/>
      <c r="P160" s="119"/>
      <c r="Q160" s="119"/>
      <c r="R160" s="117"/>
      <c r="S160" s="119"/>
      <c r="T160" s="105"/>
    </row>
    <row r="161" spans="1:20" s="29" customFormat="1" ht="21.95" customHeight="1">
      <c r="A161" s="70"/>
      <c r="B161" s="71"/>
      <c r="C161" s="70"/>
      <c r="D161" s="118"/>
      <c r="E161" s="71"/>
      <c r="F161" s="117"/>
      <c r="G161" s="119"/>
      <c r="H161" s="117"/>
      <c r="I161" s="119"/>
      <c r="J161" s="117"/>
      <c r="K161" s="119"/>
      <c r="L161" s="117"/>
      <c r="M161" s="119"/>
      <c r="N161" s="119"/>
      <c r="O161" s="119"/>
      <c r="P161" s="119"/>
      <c r="Q161" s="119"/>
      <c r="R161" s="117"/>
      <c r="S161" s="119"/>
      <c r="T161" s="105"/>
    </row>
    <row r="162" spans="1:20" s="29" customFormat="1" ht="21.95" customHeight="1">
      <c r="A162" s="70"/>
      <c r="B162" s="71"/>
      <c r="C162" s="70"/>
      <c r="D162" s="118"/>
      <c r="E162" s="71"/>
      <c r="F162" s="117"/>
      <c r="G162" s="119"/>
      <c r="H162" s="117"/>
      <c r="I162" s="119"/>
      <c r="J162" s="117"/>
      <c r="K162" s="119"/>
      <c r="L162" s="117"/>
      <c r="M162" s="119"/>
      <c r="N162" s="119"/>
      <c r="O162" s="119"/>
      <c r="P162" s="119"/>
      <c r="Q162" s="119"/>
      <c r="R162" s="117"/>
      <c r="S162" s="119"/>
      <c r="T162" s="105"/>
    </row>
    <row r="163" spans="1:20" s="29" customFormat="1" ht="21.95" customHeight="1">
      <c r="A163" s="70"/>
      <c r="B163" s="71"/>
      <c r="C163" s="70"/>
      <c r="D163" s="118"/>
      <c r="E163" s="71"/>
      <c r="F163" s="117"/>
      <c r="G163" s="119"/>
      <c r="H163" s="117"/>
      <c r="I163" s="119"/>
      <c r="J163" s="117"/>
      <c r="K163" s="119"/>
      <c r="L163" s="117"/>
      <c r="M163" s="119"/>
      <c r="N163" s="119"/>
      <c r="O163" s="119"/>
      <c r="P163" s="119"/>
      <c r="Q163" s="119"/>
      <c r="R163" s="117"/>
      <c r="S163" s="119"/>
      <c r="T163" s="105"/>
    </row>
    <row r="164" spans="1:20" s="29" customFormat="1" ht="21.95" customHeight="1">
      <c r="A164" s="70"/>
      <c r="B164" s="71"/>
      <c r="C164" s="70"/>
      <c r="D164" s="118"/>
      <c r="E164" s="71"/>
      <c r="F164" s="117"/>
      <c r="G164" s="119"/>
      <c r="H164" s="117"/>
      <c r="I164" s="119"/>
      <c r="J164" s="117"/>
      <c r="K164" s="119"/>
      <c r="L164" s="117"/>
      <c r="M164" s="119"/>
      <c r="N164" s="119"/>
      <c r="O164" s="119"/>
      <c r="P164" s="119"/>
      <c r="Q164" s="119"/>
      <c r="R164" s="117"/>
      <c r="S164" s="119"/>
      <c r="T164" s="105"/>
    </row>
    <row r="165" spans="1:20" s="29" customFormat="1" ht="21.95" customHeight="1">
      <c r="A165" s="70"/>
      <c r="B165" s="71"/>
      <c r="C165" s="70"/>
      <c r="D165" s="118"/>
      <c r="E165" s="71"/>
      <c r="F165" s="117"/>
      <c r="G165" s="119"/>
      <c r="H165" s="117"/>
      <c r="I165" s="119"/>
      <c r="J165" s="117"/>
      <c r="K165" s="119"/>
      <c r="L165" s="117"/>
      <c r="M165" s="119"/>
      <c r="N165" s="119"/>
      <c r="O165" s="119"/>
      <c r="P165" s="119"/>
      <c r="Q165" s="119"/>
      <c r="R165" s="117"/>
      <c r="S165" s="119"/>
      <c r="T165" s="105"/>
    </row>
    <row r="166" spans="1:20" s="29" customFormat="1" ht="21.95" customHeight="1">
      <c r="A166" s="65" t="s">
        <v>10</v>
      </c>
      <c r="B166" s="65"/>
      <c r="C166" s="84"/>
      <c r="D166" s="65"/>
      <c r="E166" s="65"/>
      <c r="F166" s="120"/>
      <c r="G166" s="120">
        <f>SUM(G141:G165)</f>
        <v>0</v>
      </c>
      <c r="H166" s="120"/>
      <c r="I166" s="120">
        <f>SUM(I141:I165)</f>
        <v>0</v>
      </c>
      <c r="J166" s="120"/>
      <c r="K166" s="120">
        <f>SUM(K141:K165)</f>
        <v>0</v>
      </c>
      <c r="L166" s="120"/>
      <c r="M166" s="120">
        <f>SUM(M141:M165)</f>
        <v>0</v>
      </c>
      <c r="N166" s="120"/>
      <c r="O166" s="120">
        <f>SUM(O141:O165)</f>
        <v>0</v>
      </c>
      <c r="P166" s="120"/>
      <c r="Q166" s="120">
        <f>SUM(Q141:Q165)</f>
        <v>0</v>
      </c>
      <c r="R166" s="120"/>
      <c r="S166" s="120">
        <f>SUM(S141:S165)</f>
        <v>0</v>
      </c>
      <c r="T166" s="67"/>
    </row>
  </sheetData>
  <mergeCells count="14">
    <mergeCell ref="R3:S3"/>
    <mergeCell ref="T3:T4"/>
    <mergeCell ref="N3:O3"/>
    <mergeCell ref="A1:T1"/>
    <mergeCell ref="A3:A4"/>
    <mergeCell ref="B3:B4"/>
    <mergeCell ref="C3:C4"/>
    <mergeCell ref="D3:D4"/>
    <mergeCell ref="E3:E4"/>
    <mergeCell ref="F3:G3"/>
    <mergeCell ref="H3:I3"/>
    <mergeCell ref="J3:K3"/>
    <mergeCell ref="L3:M3"/>
    <mergeCell ref="P3:Q3"/>
  </mergeCells>
  <phoneticPr fontId="2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fitToHeight="0" orientation="landscape" r:id="rId1"/>
  <rowBreaks count="5" manualBreakCount="5">
    <brk id="31" max="17" man="1"/>
    <brk id="85" max="17" man="1"/>
    <brk id="85" max="17" man="1"/>
    <brk id="31" max="13" man="1"/>
    <brk id="139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="70" zoomScaleNormal="100" zoomScaleSheetLayoutView="70" workbookViewId="0">
      <selection activeCell="I6" sqref="I6"/>
    </sheetView>
  </sheetViews>
  <sheetFormatPr defaultColWidth="8" defaultRowHeight="66" customHeight="1"/>
  <cols>
    <col min="1" max="1" width="26.77734375" style="35" customWidth="1"/>
    <col min="2" max="2" width="8.77734375" style="36" customWidth="1"/>
    <col min="3" max="3" width="3.77734375" style="37" customWidth="1"/>
    <col min="4" max="4" width="12.77734375" style="35" customWidth="1"/>
    <col min="5" max="6" width="10.77734375" style="35" customWidth="1"/>
    <col min="7" max="7" width="8.77734375" style="38" customWidth="1"/>
    <col min="8" max="8" width="5.77734375" style="38" customWidth="1"/>
    <col min="9" max="9" width="26.77734375" style="37" customWidth="1"/>
    <col min="10" max="256" width="8" style="35"/>
    <col min="257" max="257" width="26.77734375" style="35" customWidth="1"/>
    <col min="258" max="258" width="8.77734375" style="35" customWidth="1"/>
    <col min="259" max="259" width="3.77734375" style="35" customWidth="1"/>
    <col min="260" max="260" width="12.77734375" style="35" customWidth="1"/>
    <col min="261" max="262" width="10.77734375" style="35" customWidth="1"/>
    <col min="263" max="263" width="8.77734375" style="35" customWidth="1"/>
    <col min="264" max="264" width="5.77734375" style="35" customWidth="1"/>
    <col min="265" max="265" width="26.77734375" style="35" customWidth="1"/>
    <col min="266" max="512" width="8" style="35"/>
    <col min="513" max="513" width="26.77734375" style="35" customWidth="1"/>
    <col min="514" max="514" width="8.77734375" style="35" customWidth="1"/>
    <col min="515" max="515" width="3.77734375" style="35" customWidth="1"/>
    <col min="516" max="516" width="12.77734375" style="35" customWidth="1"/>
    <col min="517" max="518" width="10.77734375" style="35" customWidth="1"/>
    <col min="519" max="519" width="8.77734375" style="35" customWidth="1"/>
    <col min="520" max="520" width="5.77734375" style="35" customWidth="1"/>
    <col min="521" max="521" width="26.77734375" style="35" customWidth="1"/>
    <col min="522" max="768" width="8" style="35"/>
    <col min="769" max="769" width="26.77734375" style="35" customWidth="1"/>
    <col min="770" max="770" width="8.77734375" style="35" customWidth="1"/>
    <col min="771" max="771" width="3.77734375" style="35" customWidth="1"/>
    <col min="772" max="772" width="12.77734375" style="35" customWidth="1"/>
    <col min="773" max="774" width="10.77734375" style="35" customWidth="1"/>
    <col min="775" max="775" width="8.77734375" style="35" customWidth="1"/>
    <col min="776" max="776" width="5.77734375" style="35" customWidth="1"/>
    <col min="777" max="777" width="26.77734375" style="35" customWidth="1"/>
    <col min="778" max="1024" width="8" style="35"/>
    <col min="1025" max="1025" width="26.77734375" style="35" customWidth="1"/>
    <col min="1026" max="1026" width="8.77734375" style="35" customWidth="1"/>
    <col min="1027" max="1027" width="3.77734375" style="35" customWidth="1"/>
    <col min="1028" max="1028" width="12.77734375" style="35" customWidth="1"/>
    <col min="1029" max="1030" width="10.77734375" style="35" customWidth="1"/>
    <col min="1031" max="1031" width="8.77734375" style="35" customWidth="1"/>
    <col min="1032" max="1032" width="5.77734375" style="35" customWidth="1"/>
    <col min="1033" max="1033" width="26.77734375" style="35" customWidth="1"/>
    <col min="1034" max="1280" width="8" style="35"/>
    <col min="1281" max="1281" width="26.77734375" style="35" customWidth="1"/>
    <col min="1282" max="1282" width="8.77734375" style="35" customWidth="1"/>
    <col min="1283" max="1283" width="3.77734375" style="35" customWidth="1"/>
    <col min="1284" max="1284" width="12.77734375" style="35" customWidth="1"/>
    <col min="1285" max="1286" width="10.77734375" style="35" customWidth="1"/>
    <col min="1287" max="1287" width="8.77734375" style="35" customWidth="1"/>
    <col min="1288" max="1288" width="5.77734375" style="35" customWidth="1"/>
    <col min="1289" max="1289" width="26.77734375" style="35" customWidth="1"/>
    <col min="1290" max="1536" width="8" style="35"/>
    <col min="1537" max="1537" width="26.77734375" style="35" customWidth="1"/>
    <col min="1538" max="1538" width="8.77734375" style="35" customWidth="1"/>
    <col min="1539" max="1539" width="3.77734375" style="35" customWidth="1"/>
    <col min="1540" max="1540" width="12.77734375" style="35" customWidth="1"/>
    <col min="1541" max="1542" width="10.77734375" style="35" customWidth="1"/>
    <col min="1543" max="1543" width="8.77734375" style="35" customWidth="1"/>
    <col min="1544" max="1544" width="5.77734375" style="35" customWidth="1"/>
    <col min="1545" max="1545" width="26.77734375" style="35" customWidth="1"/>
    <col min="1546" max="1792" width="8" style="35"/>
    <col min="1793" max="1793" width="26.77734375" style="35" customWidth="1"/>
    <col min="1794" max="1794" width="8.77734375" style="35" customWidth="1"/>
    <col min="1795" max="1795" width="3.77734375" style="35" customWidth="1"/>
    <col min="1796" max="1796" width="12.77734375" style="35" customWidth="1"/>
    <col min="1797" max="1798" width="10.77734375" style="35" customWidth="1"/>
    <col min="1799" max="1799" width="8.77734375" style="35" customWidth="1"/>
    <col min="1800" max="1800" width="5.77734375" style="35" customWidth="1"/>
    <col min="1801" max="1801" width="26.77734375" style="35" customWidth="1"/>
    <col min="1802" max="2048" width="8" style="35"/>
    <col min="2049" max="2049" width="26.77734375" style="35" customWidth="1"/>
    <col min="2050" max="2050" width="8.77734375" style="35" customWidth="1"/>
    <col min="2051" max="2051" width="3.77734375" style="35" customWidth="1"/>
    <col min="2052" max="2052" width="12.77734375" style="35" customWidth="1"/>
    <col min="2053" max="2054" width="10.77734375" style="35" customWidth="1"/>
    <col min="2055" max="2055" width="8.77734375" style="35" customWidth="1"/>
    <col min="2056" max="2056" width="5.77734375" style="35" customWidth="1"/>
    <col min="2057" max="2057" width="26.77734375" style="35" customWidth="1"/>
    <col min="2058" max="2304" width="8" style="35"/>
    <col min="2305" max="2305" width="26.77734375" style="35" customWidth="1"/>
    <col min="2306" max="2306" width="8.77734375" style="35" customWidth="1"/>
    <col min="2307" max="2307" width="3.77734375" style="35" customWidth="1"/>
    <col min="2308" max="2308" width="12.77734375" style="35" customWidth="1"/>
    <col min="2309" max="2310" width="10.77734375" style="35" customWidth="1"/>
    <col min="2311" max="2311" width="8.77734375" style="35" customWidth="1"/>
    <col min="2312" max="2312" width="5.77734375" style="35" customWidth="1"/>
    <col min="2313" max="2313" width="26.77734375" style="35" customWidth="1"/>
    <col min="2314" max="2560" width="8" style="35"/>
    <col min="2561" max="2561" width="26.77734375" style="35" customWidth="1"/>
    <col min="2562" max="2562" width="8.77734375" style="35" customWidth="1"/>
    <col min="2563" max="2563" width="3.77734375" style="35" customWidth="1"/>
    <col min="2564" max="2564" width="12.77734375" style="35" customWidth="1"/>
    <col min="2565" max="2566" width="10.77734375" style="35" customWidth="1"/>
    <col min="2567" max="2567" width="8.77734375" style="35" customWidth="1"/>
    <col min="2568" max="2568" width="5.77734375" style="35" customWidth="1"/>
    <col min="2569" max="2569" width="26.77734375" style="35" customWidth="1"/>
    <col min="2570" max="2816" width="8" style="35"/>
    <col min="2817" max="2817" width="26.77734375" style="35" customWidth="1"/>
    <col min="2818" max="2818" width="8.77734375" style="35" customWidth="1"/>
    <col min="2819" max="2819" width="3.77734375" style="35" customWidth="1"/>
    <col min="2820" max="2820" width="12.77734375" style="35" customWidth="1"/>
    <col min="2821" max="2822" width="10.77734375" style="35" customWidth="1"/>
    <col min="2823" max="2823" width="8.77734375" style="35" customWidth="1"/>
    <col min="2824" max="2824" width="5.77734375" style="35" customWidth="1"/>
    <col min="2825" max="2825" width="26.77734375" style="35" customWidth="1"/>
    <col min="2826" max="3072" width="8" style="35"/>
    <col min="3073" max="3073" width="26.77734375" style="35" customWidth="1"/>
    <col min="3074" max="3074" width="8.77734375" style="35" customWidth="1"/>
    <col min="3075" max="3075" width="3.77734375" style="35" customWidth="1"/>
    <col min="3076" max="3076" width="12.77734375" style="35" customWidth="1"/>
    <col min="3077" max="3078" width="10.77734375" style="35" customWidth="1"/>
    <col min="3079" max="3079" width="8.77734375" style="35" customWidth="1"/>
    <col min="3080" max="3080" width="5.77734375" style="35" customWidth="1"/>
    <col min="3081" max="3081" width="26.77734375" style="35" customWidth="1"/>
    <col min="3082" max="3328" width="8" style="35"/>
    <col min="3329" max="3329" width="26.77734375" style="35" customWidth="1"/>
    <col min="3330" max="3330" width="8.77734375" style="35" customWidth="1"/>
    <col min="3331" max="3331" width="3.77734375" style="35" customWidth="1"/>
    <col min="3332" max="3332" width="12.77734375" style="35" customWidth="1"/>
    <col min="3333" max="3334" width="10.77734375" style="35" customWidth="1"/>
    <col min="3335" max="3335" width="8.77734375" style="35" customWidth="1"/>
    <col min="3336" max="3336" width="5.77734375" style="35" customWidth="1"/>
    <col min="3337" max="3337" width="26.77734375" style="35" customWidth="1"/>
    <col min="3338" max="3584" width="8" style="35"/>
    <col min="3585" max="3585" width="26.77734375" style="35" customWidth="1"/>
    <col min="3586" max="3586" width="8.77734375" style="35" customWidth="1"/>
    <col min="3587" max="3587" width="3.77734375" style="35" customWidth="1"/>
    <col min="3588" max="3588" width="12.77734375" style="35" customWidth="1"/>
    <col min="3589" max="3590" width="10.77734375" style="35" customWidth="1"/>
    <col min="3591" max="3591" width="8.77734375" style="35" customWidth="1"/>
    <col min="3592" max="3592" width="5.77734375" style="35" customWidth="1"/>
    <col min="3593" max="3593" width="26.77734375" style="35" customWidth="1"/>
    <col min="3594" max="3840" width="8" style="35"/>
    <col min="3841" max="3841" width="26.77734375" style="35" customWidth="1"/>
    <col min="3842" max="3842" width="8.77734375" style="35" customWidth="1"/>
    <col min="3843" max="3843" width="3.77734375" style="35" customWidth="1"/>
    <col min="3844" max="3844" width="12.77734375" style="35" customWidth="1"/>
    <col min="3845" max="3846" width="10.77734375" style="35" customWidth="1"/>
    <col min="3847" max="3847" width="8.77734375" style="35" customWidth="1"/>
    <col min="3848" max="3848" width="5.77734375" style="35" customWidth="1"/>
    <col min="3849" max="3849" width="26.77734375" style="35" customWidth="1"/>
    <col min="3850" max="4096" width="8" style="35"/>
    <col min="4097" max="4097" width="26.77734375" style="35" customWidth="1"/>
    <col min="4098" max="4098" width="8.77734375" style="35" customWidth="1"/>
    <col min="4099" max="4099" width="3.77734375" style="35" customWidth="1"/>
    <col min="4100" max="4100" width="12.77734375" style="35" customWidth="1"/>
    <col min="4101" max="4102" width="10.77734375" style="35" customWidth="1"/>
    <col min="4103" max="4103" width="8.77734375" style="35" customWidth="1"/>
    <col min="4104" max="4104" width="5.77734375" style="35" customWidth="1"/>
    <col min="4105" max="4105" width="26.77734375" style="35" customWidth="1"/>
    <col min="4106" max="4352" width="8" style="35"/>
    <col min="4353" max="4353" width="26.77734375" style="35" customWidth="1"/>
    <col min="4354" max="4354" width="8.77734375" style="35" customWidth="1"/>
    <col min="4355" max="4355" width="3.77734375" style="35" customWidth="1"/>
    <col min="4356" max="4356" width="12.77734375" style="35" customWidth="1"/>
    <col min="4357" max="4358" width="10.77734375" style="35" customWidth="1"/>
    <col min="4359" max="4359" width="8.77734375" style="35" customWidth="1"/>
    <col min="4360" max="4360" width="5.77734375" style="35" customWidth="1"/>
    <col min="4361" max="4361" width="26.77734375" style="35" customWidth="1"/>
    <col min="4362" max="4608" width="8" style="35"/>
    <col min="4609" max="4609" width="26.77734375" style="35" customWidth="1"/>
    <col min="4610" max="4610" width="8.77734375" style="35" customWidth="1"/>
    <col min="4611" max="4611" width="3.77734375" style="35" customWidth="1"/>
    <col min="4612" max="4612" width="12.77734375" style="35" customWidth="1"/>
    <col min="4613" max="4614" width="10.77734375" style="35" customWidth="1"/>
    <col min="4615" max="4615" width="8.77734375" style="35" customWidth="1"/>
    <col min="4616" max="4616" width="5.77734375" style="35" customWidth="1"/>
    <col min="4617" max="4617" width="26.77734375" style="35" customWidth="1"/>
    <col min="4618" max="4864" width="8" style="35"/>
    <col min="4865" max="4865" width="26.77734375" style="35" customWidth="1"/>
    <col min="4866" max="4866" width="8.77734375" style="35" customWidth="1"/>
    <col min="4867" max="4867" width="3.77734375" style="35" customWidth="1"/>
    <col min="4868" max="4868" width="12.77734375" style="35" customWidth="1"/>
    <col min="4869" max="4870" width="10.77734375" style="35" customWidth="1"/>
    <col min="4871" max="4871" width="8.77734375" style="35" customWidth="1"/>
    <col min="4872" max="4872" width="5.77734375" style="35" customWidth="1"/>
    <col min="4873" max="4873" width="26.77734375" style="35" customWidth="1"/>
    <col min="4874" max="5120" width="8" style="35"/>
    <col min="5121" max="5121" width="26.77734375" style="35" customWidth="1"/>
    <col min="5122" max="5122" width="8.77734375" style="35" customWidth="1"/>
    <col min="5123" max="5123" width="3.77734375" style="35" customWidth="1"/>
    <col min="5124" max="5124" width="12.77734375" style="35" customWidth="1"/>
    <col min="5125" max="5126" width="10.77734375" style="35" customWidth="1"/>
    <col min="5127" max="5127" width="8.77734375" style="35" customWidth="1"/>
    <col min="5128" max="5128" width="5.77734375" style="35" customWidth="1"/>
    <col min="5129" max="5129" width="26.77734375" style="35" customWidth="1"/>
    <col min="5130" max="5376" width="8" style="35"/>
    <col min="5377" max="5377" width="26.77734375" style="35" customWidth="1"/>
    <col min="5378" max="5378" width="8.77734375" style="35" customWidth="1"/>
    <col min="5379" max="5379" width="3.77734375" style="35" customWidth="1"/>
    <col min="5380" max="5380" width="12.77734375" style="35" customWidth="1"/>
    <col min="5381" max="5382" width="10.77734375" style="35" customWidth="1"/>
    <col min="5383" max="5383" width="8.77734375" style="35" customWidth="1"/>
    <col min="5384" max="5384" width="5.77734375" style="35" customWidth="1"/>
    <col min="5385" max="5385" width="26.77734375" style="35" customWidth="1"/>
    <col min="5386" max="5632" width="8" style="35"/>
    <col min="5633" max="5633" width="26.77734375" style="35" customWidth="1"/>
    <col min="5634" max="5634" width="8.77734375" style="35" customWidth="1"/>
    <col min="5635" max="5635" width="3.77734375" style="35" customWidth="1"/>
    <col min="5636" max="5636" width="12.77734375" style="35" customWidth="1"/>
    <col min="5637" max="5638" width="10.77734375" style="35" customWidth="1"/>
    <col min="5639" max="5639" width="8.77734375" style="35" customWidth="1"/>
    <col min="5640" max="5640" width="5.77734375" style="35" customWidth="1"/>
    <col min="5641" max="5641" width="26.77734375" style="35" customWidth="1"/>
    <col min="5642" max="5888" width="8" style="35"/>
    <col min="5889" max="5889" width="26.77734375" style="35" customWidth="1"/>
    <col min="5890" max="5890" width="8.77734375" style="35" customWidth="1"/>
    <col min="5891" max="5891" width="3.77734375" style="35" customWidth="1"/>
    <col min="5892" max="5892" width="12.77734375" style="35" customWidth="1"/>
    <col min="5893" max="5894" width="10.77734375" style="35" customWidth="1"/>
    <col min="5895" max="5895" width="8.77734375" style="35" customWidth="1"/>
    <col min="5896" max="5896" width="5.77734375" style="35" customWidth="1"/>
    <col min="5897" max="5897" width="26.77734375" style="35" customWidth="1"/>
    <col min="5898" max="6144" width="8" style="35"/>
    <col min="6145" max="6145" width="26.77734375" style="35" customWidth="1"/>
    <col min="6146" max="6146" width="8.77734375" style="35" customWidth="1"/>
    <col min="6147" max="6147" width="3.77734375" style="35" customWidth="1"/>
    <col min="6148" max="6148" width="12.77734375" style="35" customWidth="1"/>
    <col min="6149" max="6150" width="10.77734375" style="35" customWidth="1"/>
    <col min="6151" max="6151" width="8.77734375" style="35" customWidth="1"/>
    <col min="6152" max="6152" width="5.77734375" style="35" customWidth="1"/>
    <col min="6153" max="6153" width="26.77734375" style="35" customWidth="1"/>
    <col min="6154" max="6400" width="8" style="35"/>
    <col min="6401" max="6401" width="26.77734375" style="35" customWidth="1"/>
    <col min="6402" max="6402" width="8.77734375" style="35" customWidth="1"/>
    <col min="6403" max="6403" width="3.77734375" style="35" customWidth="1"/>
    <col min="6404" max="6404" width="12.77734375" style="35" customWidth="1"/>
    <col min="6405" max="6406" width="10.77734375" style="35" customWidth="1"/>
    <col min="6407" max="6407" width="8.77734375" style="35" customWidth="1"/>
    <col min="6408" max="6408" width="5.77734375" style="35" customWidth="1"/>
    <col min="6409" max="6409" width="26.77734375" style="35" customWidth="1"/>
    <col min="6410" max="6656" width="8" style="35"/>
    <col min="6657" max="6657" width="26.77734375" style="35" customWidth="1"/>
    <col min="6658" max="6658" width="8.77734375" style="35" customWidth="1"/>
    <col min="6659" max="6659" width="3.77734375" style="35" customWidth="1"/>
    <col min="6660" max="6660" width="12.77734375" style="35" customWidth="1"/>
    <col min="6661" max="6662" width="10.77734375" style="35" customWidth="1"/>
    <col min="6663" max="6663" width="8.77734375" style="35" customWidth="1"/>
    <col min="6664" max="6664" width="5.77734375" style="35" customWidth="1"/>
    <col min="6665" max="6665" width="26.77734375" style="35" customWidth="1"/>
    <col min="6666" max="6912" width="8" style="35"/>
    <col min="6913" max="6913" width="26.77734375" style="35" customWidth="1"/>
    <col min="6914" max="6914" width="8.77734375" style="35" customWidth="1"/>
    <col min="6915" max="6915" width="3.77734375" style="35" customWidth="1"/>
    <col min="6916" max="6916" width="12.77734375" style="35" customWidth="1"/>
    <col min="6917" max="6918" width="10.77734375" style="35" customWidth="1"/>
    <col min="6919" max="6919" width="8.77734375" style="35" customWidth="1"/>
    <col min="6920" max="6920" width="5.77734375" style="35" customWidth="1"/>
    <col min="6921" max="6921" width="26.77734375" style="35" customWidth="1"/>
    <col min="6922" max="7168" width="8" style="35"/>
    <col min="7169" max="7169" width="26.77734375" style="35" customWidth="1"/>
    <col min="7170" max="7170" width="8.77734375" style="35" customWidth="1"/>
    <col min="7171" max="7171" width="3.77734375" style="35" customWidth="1"/>
    <col min="7172" max="7172" width="12.77734375" style="35" customWidth="1"/>
    <col min="7173" max="7174" width="10.77734375" style="35" customWidth="1"/>
    <col min="7175" max="7175" width="8.77734375" style="35" customWidth="1"/>
    <col min="7176" max="7176" width="5.77734375" style="35" customWidth="1"/>
    <col min="7177" max="7177" width="26.77734375" style="35" customWidth="1"/>
    <col min="7178" max="7424" width="8" style="35"/>
    <col min="7425" max="7425" width="26.77734375" style="35" customWidth="1"/>
    <col min="7426" max="7426" width="8.77734375" style="35" customWidth="1"/>
    <col min="7427" max="7427" width="3.77734375" style="35" customWidth="1"/>
    <col min="7428" max="7428" width="12.77734375" style="35" customWidth="1"/>
    <col min="7429" max="7430" width="10.77734375" style="35" customWidth="1"/>
    <col min="7431" max="7431" width="8.77734375" style="35" customWidth="1"/>
    <col min="7432" max="7432" width="5.77734375" style="35" customWidth="1"/>
    <col min="7433" max="7433" width="26.77734375" style="35" customWidth="1"/>
    <col min="7434" max="7680" width="8" style="35"/>
    <col min="7681" max="7681" width="26.77734375" style="35" customWidth="1"/>
    <col min="7682" max="7682" width="8.77734375" style="35" customWidth="1"/>
    <col min="7683" max="7683" width="3.77734375" style="35" customWidth="1"/>
    <col min="7684" max="7684" width="12.77734375" style="35" customWidth="1"/>
    <col min="7685" max="7686" width="10.77734375" style="35" customWidth="1"/>
    <col min="7687" max="7687" width="8.77734375" style="35" customWidth="1"/>
    <col min="7688" max="7688" width="5.77734375" style="35" customWidth="1"/>
    <col min="7689" max="7689" width="26.77734375" style="35" customWidth="1"/>
    <col min="7690" max="7936" width="8" style="35"/>
    <col min="7937" max="7937" width="26.77734375" style="35" customWidth="1"/>
    <col min="7938" max="7938" width="8.77734375" style="35" customWidth="1"/>
    <col min="7939" max="7939" width="3.77734375" style="35" customWidth="1"/>
    <col min="7940" max="7940" width="12.77734375" style="35" customWidth="1"/>
    <col min="7941" max="7942" width="10.77734375" style="35" customWidth="1"/>
    <col min="7943" max="7943" width="8.77734375" style="35" customWidth="1"/>
    <col min="7944" max="7944" width="5.77734375" style="35" customWidth="1"/>
    <col min="7945" max="7945" width="26.77734375" style="35" customWidth="1"/>
    <col min="7946" max="8192" width="8" style="35"/>
    <col min="8193" max="8193" width="26.77734375" style="35" customWidth="1"/>
    <col min="8194" max="8194" width="8.77734375" style="35" customWidth="1"/>
    <col min="8195" max="8195" width="3.77734375" style="35" customWidth="1"/>
    <col min="8196" max="8196" width="12.77734375" style="35" customWidth="1"/>
    <col min="8197" max="8198" width="10.77734375" style="35" customWidth="1"/>
    <col min="8199" max="8199" width="8.77734375" style="35" customWidth="1"/>
    <col min="8200" max="8200" width="5.77734375" style="35" customWidth="1"/>
    <col min="8201" max="8201" width="26.77734375" style="35" customWidth="1"/>
    <col min="8202" max="8448" width="8" style="35"/>
    <col min="8449" max="8449" width="26.77734375" style="35" customWidth="1"/>
    <col min="8450" max="8450" width="8.77734375" style="35" customWidth="1"/>
    <col min="8451" max="8451" width="3.77734375" style="35" customWidth="1"/>
    <col min="8452" max="8452" width="12.77734375" style="35" customWidth="1"/>
    <col min="8453" max="8454" width="10.77734375" style="35" customWidth="1"/>
    <col min="8455" max="8455" width="8.77734375" style="35" customWidth="1"/>
    <col min="8456" max="8456" width="5.77734375" style="35" customWidth="1"/>
    <col min="8457" max="8457" width="26.77734375" style="35" customWidth="1"/>
    <col min="8458" max="8704" width="8" style="35"/>
    <col min="8705" max="8705" width="26.77734375" style="35" customWidth="1"/>
    <col min="8706" max="8706" width="8.77734375" style="35" customWidth="1"/>
    <col min="8707" max="8707" width="3.77734375" style="35" customWidth="1"/>
    <col min="8708" max="8708" width="12.77734375" style="35" customWidth="1"/>
    <col min="8709" max="8710" width="10.77734375" style="35" customWidth="1"/>
    <col min="8711" max="8711" width="8.77734375" style="35" customWidth="1"/>
    <col min="8712" max="8712" width="5.77734375" style="35" customWidth="1"/>
    <col min="8713" max="8713" width="26.77734375" style="35" customWidth="1"/>
    <col min="8714" max="8960" width="8" style="35"/>
    <col min="8961" max="8961" width="26.77734375" style="35" customWidth="1"/>
    <col min="8962" max="8962" width="8.77734375" style="35" customWidth="1"/>
    <col min="8963" max="8963" width="3.77734375" style="35" customWidth="1"/>
    <col min="8964" max="8964" width="12.77734375" style="35" customWidth="1"/>
    <col min="8965" max="8966" width="10.77734375" style="35" customWidth="1"/>
    <col min="8967" max="8967" width="8.77734375" style="35" customWidth="1"/>
    <col min="8968" max="8968" width="5.77734375" style="35" customWidth="1"/>
    <col min="8969" max="8969" width="26.77734375" style="35" customWidth="1"/>
    <col min="8970" max="9216" width="8" style="35"/>
    <col min="9217" max="9217" width="26.77734375" style="35" customWidth="1"/>
    <col min="9218" max="9218" width="8.77734375" style="35" customWidth="1"/>
    <col min="9219" max="9219" width="3.77734375" style="35" customWidth="1"/>
    <col min="9220" max="9220" width="12.77734375" style="35" customWidth="1"/>
    <col min="9221" max="9222" width="10.77734375" style="35" customWidth="1"/>
    <col min="9223" max="9223" width="8.77734375" style="35" customWidth="1"/>
    <col min="9224" max="9224" width="5.77734375" style="35" customWidth="1"/>
    <col min="9225" max="9225" width="26.77734375" style="35" customWidth="1"/>
    <col min="9226" max="9472" width="8" style="35"/>
    <col min="9473" max="9473" width="26.77734375" style="35" customWidth="1"/>
    <col min="9474" max="9474" width="8.77734375" style="35" customWidth="1"/>
    <col min="9475" max="9475" width="3.77734375" style="35" customWidth="1"/>
    <col min="9476" max="9476" width="12.77734375" style="35" customWidth="1"/>
    <col min="9477" max="9478" width="10.77734375" style="35" customWidth="1"/>
    <col min="9479" max="9479" width="8.77734375" style="35" customWidth="1"/>
    <col min="9480" max="9480" width="5.77734375" style="35" customWidth="1"/>
    <col min="9481" max="9481" width="26.77734375" style="35" customWidth="1"/>
    <col min="9482" max="9728" width="8" style="35"/>
    <col min="9729" max="9729" width="26.77734375" style="35" customWidth="1"/>
    <col min="9730" max="9730" width="8.77734375" style="35" customWidth="1"/>
    <col min="9731" max="9731" width="3.77734375" style="35" customWidth="1"/>
    <col min="9732" max="9732" width="12.77734375" style="35" customWidth="1"/>
    <col min="9733" max="9734" width="10.77734375" style="35" customWidth="1"/>
    <col min="9735" max="9735" width="8.77734375" style="35" customWidth="1"/>
    <col min="9736" max="9736" width="5.77734375" style="35" customWidth="1"/>
    <col min="9737" max="9737" width="26.77734375" style="35" customWidth="1"/>
    <col min="9738" max="9984" width="8" style="35"/>
    <col min="9985" max="9985" width="26.77734375" style="35" customWidth="1"/>
    <col min="9986" max="9986" width="8.77734375" style="35" customWidth="1"/>
    <col min="9987" max="9987" width="3.77734375" style="35" customWidth="1"/>
    <col min="9988" max="9988" width="12.77734375" style="35" customWidth="1"/>
    <col min="9989" max="9990" width="10.77734375" style="35" customWidth="1"/>
    <col min="9991" max="9991" width="8.77734375" style="35" customWidth="1"/>
    <col min="9992" max="9992" width="5.77734375" style="35" customWidth="1"/>
    <col min="9993" max="9993" width="26.77734375" style="35" customWidth="1"/>
    <col min="9994" max="10240" width="8" style="35"/>
    <col min="10241" max="10241" width="26.77734375" style="35" customWidth="1"/>
    <col min="10242" max="10242" width="8.77734375" style="35" customWidth="1"/>
    <col min="10243" max="10243" width="3.77734375" style="35" customWidth="1"/>
    <col min="10244" max="10244" width="12.77734375" style="35" customWidth="1"/>
    <col min="10245" max="10246" width="10.77734375" style="35" customWidth="1"/>
    <col min="10247" max="10247" width="8.77734375" style="35" customWidth="1"/>
    <col min="10248" max="10248" width="5.77734375" style="35" customWidth="1"/>
    <col min="10249" max="10249" width="26.77734375" style="35" customWidth="1"/>
    <col min="10250" max="10496" width="8" style="35"/>
    <col min="10497" max="10497" width="26.77734375" style="35" customWidth="1"/>
    <col min="10498" max="10498" width="8.77734375" style="35" customWidth="1"/>
    <col min="10499" max="10499" width="3.77734375" style="35" customWidth="1"/>
    <col min="10500" max="10500" width="12.77734375" style="35" customWidth="1"/>
    <col min="10501" max="10502" width="10.77734375" style="35" customWidth="1"/>
    <col min="10503" max="10503" width="8.77734375" style="35" customWidth="1"/>
    <col min="10504" max="10504" width="5.77734375" style="35" customWidth="1"/>
    <col min="10505" max="10505" width="26.77734375" style="35" customWidth="1"/>
    <col min="10506" max="10752" width="8" style="35"/>
    <col min="10753" max="10753" width="26.77734375" style="35" customWidth="1"/>
    <col min="10754" max="10754" width="8.77734375" style="35" customWidth="1"/>
    <col min="10755" max="10755" width="3.77734375" style="35" customWidth="1"/>
    <col min="10756" max="10756" width="12.77734375" style="35" customWidth="1"/>
    <col min="10757" max="10758" width="10.77734375" style="35" customWidth="1"/>
    <col min="10759" max="10759" width="8.77734375" style="35" customWidth="1"/>
    <col min="10760" max="10760" width="5.77734375" style="35" customWidth="1"/>
    <col min="10761" max="10761" width="26.77734375" style="35" customWidth="1"/>
    <col min="10762" max="11008" width="8" style="35"/>
    <col min="11009" max="11009" width="26.77734375" style="35" customWidth="1"/>
    <col min="11010" max="11010" width="8.77734375" style="35" customWidth="1"/>
    <col min="11011" max="11011" width="3.77734375" style="35" customWidth="1"/>
    <col min="11012" max="11012" width="12.77734375" style="35" customWidth="1"/>
    <col min="11013" max="11014" width="10.77734375" style="35" customWidth="1"/>
    <col min="11015" max="11015" width="8.77734375" style="35" customWidth="1"/>
    <col min="11016" max="11016" width="5.77734375" style="35" customWidth="1"/>
    <col min="11017" max="11017" width="26.77734375" style="35" customWidth="1"/>
    <col min="11018" max="11264" width="8" style="35"/>
    <col min="11265" max="11265" width="26.77734375" style="35" customWidth="1"/>
    <col min="11266" max="11266" width="8.77734375" style="35" customWidth="1"/>
    <col min="11267" max="11267" width="3.77734375" style="35" customWidth="1"/>
    <col min="11268" max="11268" width="12.77734375" style="35" customWidth="1"/>
    <col min="11269" max="11270" width="10.77734375" style="35" customWidth="1"/>
    <col min="11271" max="11271" width="8.77734375" style="35" customWidth="1"/>
    <col min="11272" max="11272" width="5.77734375" style="35" customWidth="1"/>
    <col min="11273" max="11273" width="26.77734375" style="35" customWidth="1"/>
    <col min="11274" max="11520" width="8" style="35"/>
    <col min="11521" max="11521" width="26.77734375" style="35" customWidth="1"/>
    <col min="11522" max="11522" width="8.77734375" style="35" customWidth="1"/>
    <col min="11523" max="11523" width="3.77734375" style="35" customWidth="1"/>
    <col min="11524" max="11524" width="12.77734375" style="35" customWidth="1"/>
    <col min="11525" max="11526" width="10.77734375" style="35" customWidth="1"/>
    <col min="11527" max="11527" width="8.77734375" style="35" customWidth="1"/>
    <col min="11528" max="11528" width="5.77734375" style="35" customWidth="1"/>
    <col min="11529" max="11529" width="26.77734375" style="35" customWidth="1"/>
    <col min="11530" max="11776" width="8" style="35"/>
    <col min="11777" max="11777" width="26.77734375" style="35" customWidth="1"/>
    <col min="11778" max="11778" width="8.77734375" style="35" customWidth="1"/>
    <col min="11779" max="11779" width="3.77734375" style="35" customWidth="1"/>
    <col min="11780" max="11780" width="12.77734375" style="35" customWidth="1"/>
    <col min="11781" max="11782" width="10.77734375" style="35" customWidth="1"/>
    <col min="11783" max="11783" width="8.77734375" style="35" customWidth="1"/>
    <col min="11784" max="11784" width="5.77734375" style="35" customWidth="1"/>
    <col min="11785" max="11785" width="26.77734375" style="35" customWidth="1"/>
    <col min="11786" max="12032" width="8" style="35"/>
    <col min="12033" max="12033" width="26.77734375" style="35" customWidth="1"/>
    <col min="12034" max="12034" width="8.77734375" style="35" customWidth="1"/>
    <col min="12035" max="12035" width="3.77734375" style="35" customWidth="1"/>
    <col min="12036" max="12036" width="12.77734375" style="35" customWidth="1"/>
    <col min="12037" max="12038" width="10.77734375" style="35" customWidth="1"/>
    <col min="12039" max="12039" width="8.77734375" style="35" customWidth="1"/>
    <col min="12040" max="12040" width="5.77734375" style="35" customWidth="1"/>
    <col min="12041" max="12041" width="26.77734375" style="35" customWidth="1"/>
    <col min="12042" max="12288" width="8" style="35"/>
    <col min="12289" max="12289" width="26.77734375" style="35" customWidth="1"/>
    <col min="12290" max="12290" width="8.77734375" style="35" customWidth="1"/>
    <col min="12291" max="12291" width="3.77734375" style="35" customWidth="1"/>
    <col min="12292" max="12292" width="12.77734375" style="35" customWidth="1"/>
    <col min="12293" max="12294" width="10.77734375" style="35" customWidth="1"/>
    <col min="12295" max="12295" width="8.77734375" style="35" customWidth="1"/>
    <col min="12296" max="12296" width="5.77734375" style="35" customWidth="1"/>
    <col min="12297" max="12297" width="26.77734375" style="35" customWidth="1"/>
    <col min="12298" max="12544" width="8" style="35"/>
    <col min="12545" max="12545" width="26.77734375" style="35" customWidth="1"/>
    <col min="12546" max="12546" width="8.77734375" style="35" customWidth="1"/>
    <col min="12547" max="12547" width="3.77734375" style="35" customWidth="1"/>
    <col min="12548" max="12548" width="12.77734375" style="35" customWidth="1"/>
    <col min="12549" max="12550" width="10.77734375" style="35" customWidth="1"/>
    <col min="12551" max="12551" width="8.77734375" style="35" customWidth="1"/>
    <col min="12552" max="12552" width="5.77734375" style="35" customWidth="1"/>
    <col min="12553" max="12553" width="26.77734375" style="35" customWidth="1"/>
    <col min="12554" max="12800" width="8" style="35"/>
    <col min="12801" max="12801" width="26.77734375" style="35" customWidth="1"/>
    <col min="12802" max="12802" width="8.77734375" style="35" customWidth="1"/>
    <col min="12803" max="12803" width="3.77734375" style="35" customWidth="1"/>
    <col min="12804" max="12804" width="12.77734375" style="35" customWidth="1"/>
    <col min="12805" max="12806" width="10.77734375" style="35" customWidth="1"/>
    <col min="12807" max="12807" width="8.77734375" style="35" customWidth="1"/>
    <col min="12808" max="12808" width="5.77734375" style="35" customWidth="1"/>
    <col min="12809" max="12809" width="26.77734375" style="35" customWidth="1"/>
    <col min="12810" max="13056" width="8" style="35"/>
    <col min="13057" max="13057" width="26.77734375" style="35" customWidth="1"/>
    <col min="13058" max="13058" width="8.77734375" style="35" customWidth="1"/>
    <col min="13059" max="13059" width="3.77734375" style="35" customWidth="1"/>
    <col min="13060" max="13060" width="12.77734375" style="35" customWidth="1"/>
    <col min="13061" max="13062" width="10.77734375" style="35" customWidth="1"/>
    <col min="13063" max="13063" width="8.77734375" style="35" customWidth="1"/>
    <col min="13064" max="13064" width="5.77734375" style="35" customWidth="1"/>
    <col min="13065" max="13065" width="26.77734375" style="35" customWidth="1"/>
    <col min="13066" max="13312" width="8" style="35"/>
    <col min="13313" max="13313" width="26.77734375" style="35" customWidth="1"/>
    <col min="13314" max="13314" width="8.77734375" style="35" customWidth="1"/>
    <col min="13315" max="13315" width="3.77734375" style="35" customWidth="1"/>
    <col min="13316" max="13316" width="12.77734375" style="35" customWidth="1"/>
    <col min="13317" max="13318" width="10.77734375" style="35" customWidth="1"/>
    <col min="13319" max="13319" width="8.77734375" style="35" customWidth="1"/>
    <col min="13320" max="13320" width="5.77734375" style="35" customWidth="1"/>
    <col min="13321" max="13321" width="26.77734375" style="35" customWidth="1"/>
    <col min="13322" max="13568" width="8" style="35"/>
    <col min="13569" max="13569" width="26.77734375" style="35" customWidth="1"/>
    <col min="13570" max="13570" width="8.77734375" style="35" customWidth="1"/>
    <col min="13571" max="13571" width="3.77734375" style="35" customWidth="1"/>
    <col min="13572" max="13572" width="12.77734375" style="35" customWidth="1"/>
    <col min="13573" max="13574" width="10.77734375" style="35" customWidth="1"/>
    <col min="13575" max="13575" width="8.77734375" style="35" customWidth="1"/>
    <col min="13576" max="13576" width="5.77734375" style="35" customWidth="1"/>
    <col min="13577" max="13577" width="26.77734375" style="35" customWidth="1"/>
    <col min="13578" max="13824" width="8" style="35"/>
    <col min="13825" max="13825" width="26.77734375" style="35" customWidth="1"/>
    <col min="13826" max="13826" width="8.77734375" style="35" customWidth="1"/>
    <col min="13827" max="13827" width="3.77734375" style="35" customWidth="1"/>
    <col min="13828" max="13828" width="12.77734375" style="35" customWidth="1"/>
    <col min="13829" max="13830" width="10.77734375" style="35" customWidth="1"/>
    <col min="13831" max="13831" width="8.77734375" style="35" customWidth="1"/>
    <col min="13832" max="13832" width="5.77734375" style="35" customWidth="1"/>
    <col min="13833" max="13833" width="26.77734375" style="35" customWidth="1"/>
    <col min="13834" max="14080" width="8" style="35"/>
    <col min="14081" max="14081" width="26.77734375" style="35" customWidth="1"/>
    <col min="14082" max="14082" width="8.77734375" style="35" customWidth="1"/>
    <col min="14083" max="14083" width="3.77734375" style="35" customWidth="1"/>
    <col min="14084" max="14084" width="12.77734375" style="35" customWidth="1"/>
    <col min="14085" max="14086" width="10.77734375" style="35" customWidth="1"/>
    <col min="14087" max="14087" width="8.77734375" style="35" customWidth="1"/>
    <col min="14088" max="14088" width="5.77734375" style="35" customWidth="1"/>
    <col min="14089" max="14089" width="26.77734375" style="35" customWidth="1"/>
    <col min="14090" max="14336" width="8" style="35"/>
    <col min="14337" max="14337" width="26.77734375" style="35" customWidth="1"/>
    <col min="14338" max="14338" width="8.77734375" style="35" customWidth="1"/>
    <col min="14339" max="14339" width="3.77734375" style="35" customWidth="1"/>
    <col min="14340" max="14340" width="12.77734375" style="35" customWidth="1"/>
    <col min="14341" max="14342" width="10.77734375" style="35" customWidth="1"/>
    <col min="14343" max="14343" width="8.77734375" style="35" customWidth="1"/>
    <col min="14344" max="14344" width="5.77734375" style="35" customWidth="1"/>
    <col min="14345" max="14345" width="26.77734375" style="35" customWidth="1"/>
    <col min="14346" max="14592" width="8" style="35"/>
    <col min="14593" max="14593" width="26.77734375" style="35" customWidth="1"/>
    <col min="14594" max="14594" width="8.77734375" style="35" customWidth="1"/>
    <col min="14595" max="14595" width="3.77734375" style="35" customWidth="1"/>
    <col min="14596" max="14596" width="12.77734375" style="35" customWidth="1"/>
    <col min="14597" max="14598" width="10.77734375" style="35" customWidth="1"/>
    <col min="14599" max="14599" width="8.77734375" style="35" customWidth="1"/>
    <col min="14600" max="14600" width="5.77734375" style="35" customWidth="1"/>
    <col min="14601" max="14601" width="26.77734375" style="35" customWidth="1"/>
    <col min="14602" max="14848" width="8" style="35"/>
    <col min="14849" max="14849" width="26.77734375" style="35" customWidth="1"/>
    <col min="14850" max="14850" width="8.77734375" style="35" customWidth="1"/>
    <col min="14851" max="14851" width="3.77734375" style="35" customWidth="1"/>
    <col min="14852" max="14852" width="12.77734375" style="35" customWidth="1"/>
    <col min="14853" max="14854" width="10.77734375" style="35" customWidth="1"/>
    <col min="14855" max="14855" width="8.77734375" style="35" customWidth="1"/>
    <col min="14856" max="14856" width="5.77734375" style="35" customWidth="1"/>
    <col min="14857" max="14857" width="26.77734375" style="35" customWidth="1"/>
    <col min="14858" max="15104" width="8" style="35"/>
    <col min="15105" max="15105" width="26.77734375" style="35" customWidth="1"/>
    <col min="15106" max="15106" width="8.77734375" style="35" customWidth="1"/>
    <col min="15107" max="15107" width="3.77734375" style="35" customWidth="1"/>
    <col min="15108" max="15108" width="12.77734375" style="35" customWidth="1"/>
    <col min="15109" max="15110" width="10.77734375" style="35" customWidth="1"/>
    <col min="15111" max="15111" width="8.77734375" style="35" customWidth="1"/>
    <col min="15112" max="15112" width="5.77734375" style="35" customWidth="1"/>
    <col min="15113" max="15113" width="26.77734375" style="35" customWidth="1"/>
    <col min="15114" max="15360" width="8" style="35"/>
    <col min="15361" max="15361" width="26.77734375" style="35" customWidth="1"/>
    <col min="15362" max="15362" width="8.77734375" style="35" customWidth="1"/>
    <col min="15363" max="15363" width="3.77734375" style="35" customWidth="1"/>
    <col min="15364" max="15364" width="12.77734375" style="35" customWidth="1"/>
    <col min="15365" max="15366" width="10.77734375" style="35" customWidth="1"/>
    <col min="15367" max="15367" width="8.77734375" style="35" customWidth="1"/>
    <col min="15368" max="15368" width="5.77734375" style="35" customWidth="1"/>
    <col min="15369" max="15369" width="26.77734375" style="35" customWidth="1"/>
    <col min="15370" max="15616" width="8" style="35"/>
    <col min="15617" max="15617" width="26.77734375" style="35" customWidth="1"/>
    <col min="15618" max="15618" width="8.77734375" style="35" customWidth="1"/>
    <col min="15619" max="15619" width="3.77734375" style="35" customWidth="1"/>
    <col min="15620" max="15620" width="12.77734375" style="35" customWidth="1"/>
    <col min="15621" max="15622" width="10.77734375" style="35" customWidth="1"/>
    <col min="15623" max="15623" width="8.77734375" style="35" customWidth="1"/>
    <col min="15624" max="15624" width="5.77734375" style="35" customWidth="1"/>
    <col min="15625" max="15625" width="26.77734375" style="35" customWidth="1"/>
    <col min="15626" max="15872" width="8" style="35"/>
    <col min="15873" max="15873" width="26.77734375" style="35" customWidth="1"/>
    <col min="15874" max="15874" width="8.77734375" style="35" customWidth="1"/>
    <col min="15875" max="15875" width="3.77734375" style="35" customWidth="1"/>
    <col min="15876" max="15876" width="12.77734375" style="35" customWidth="1"/>
    <col min="15877" max="15878" width="10.77734375" style="35" customWidth="1"/>
    <col min="15879" max="15879" width="8.77734375" style="35" customWidth="1"/>
    <col min="15880" max="15880" width="5.77734375" style="35" customWidth="1"/>
    <col min="15881" max="15881" width="26.77734375" style="35" customWidth="1"/>
    <col min="15882" max="16128" width="8" style="35"/>
    <col min="16129" max="16129" width="26.77734375" style="35" customWidth="1"/>
    <col min="16130" max="16130" width="8.77734375" style="35" customWidth="1"/>
    <col min="16131" max="16131" width="3.77734375" style="35" customWidth="1"/>
    <col min="16132" max="16132" width="12.77734375" style="35" customWidth="1"/>
    <col min="16133" max="16134" width="10.77734375" style="35" customWidth="1"/>
    <col min="16135" max="16135" width="8.77734375" style="35" customWidth="1"/>
    <col min="16136" max="16136" width="5.77734375" style="35" customWidth="1"/>
    <col min="16137" max="16137" width="26.77734375" style="35" customWidth="1"/>
    <col min="16138" max="16384" width="8" style="35"/>
  </cols>
  <sheetData>
    <row r="1" spans="1:9" s="30" customFormat="1" ht="33" customHeight="1">
      <c r="B1" s="31"/>
      <c r="C1" s="32"/>
      <c r="G1" s="33"/>
      <c r="H1" s="33"/>
      <c r="I1" s="32"/>
    </row>
    <row r="2" spans="1:9" s="30" customFormat="1" ht="60" customHeight="1">
      <c r="A2" s="180"/>
      <c r="B2" s="180"/>
      <c r="C2" s="180"/>
      <c r="D2" s="180"/>
      <c r="E2" s="180"/>
      <c r="F2" s="180"/>
      <c r="G2" s="180"/>
      <c r="H2" s="180"/>
      <c r="I2" s="180"/>
    </row>
    <row r="3" spans="1:9" s="30" customFormat="1" ht="60" customHeight="1">
      <c r="B3" s="34"/>
      <c r="C3" s="181"/>
      <c r="D3" s="181"/>
      <c r="E3" s="181"/>
      <c r="F3" s="181"/>
      <c r="G3" s="181"/>
      <c r="H3" s="182"/>
      <c r="I3" s="32"/>
    </row>
    <row r="4" spans="1:9" s="30" customFormat="1" ht="60" customHeight="1">
      <c r="I4" s="32"/>
    </row>
    <row r="5" spans="1:9" s="30" customFormat="1" ht="60" customHeight="1">
      <c r="B5" s="34" t="s">
        <v>109</v>
      </c>
      <c r="C5" s="181" t="s">
        <v>175</v>
      </c>
      <c r="D5" s="181"/>
      <c r="E5" s="181"/>
      <c r="F5" s="181"/>
      <c r="G5" s="181"/>
      <c r="H5" s="182"/>
      <c r="I5" s="32"/>
    </row>
    <row r="6" spans="1:9" s="30" customFormat="1" ht="60" customHeight="1">
      <c r="B6" s="34"/>
      <c r="C6" s="212"/>
      <c r="D6" s="212"/>
      <c r="E6" s="212"/>
      <c r="F6" s="212"/>
      <c r="G6" s="212"/>
      <c r="H6" s="213"/>
      <c r="I6" s="32"/>
    </row>
    <row r="7" spans="1:9" s="30" customFormat="1" ht="60" customHeight="1">
      <c r="B7" s="34"/>
      <c r="C7" s="181"/>
      <c r="D7" s="181"/>
      <c r="E7" s="181"/>
      <c r="F7" s="181"/>
      <c r="G7" s="181"/>
      <c r="H7" s="182"/>
      <c r="I7" s="32"/>
    </row>
    <row r="8" spans="1:9" s="30" customFormat="1" ht="60" customHeight="1">
      <c r="B8" s="34"/>
      <c r="C8" s="181"/>
      <c r="D8" s="181"/>
      <c r="E8" s="181"/>
      <c r="F8" s="181"/>
      <c r="G8" s="181"/>
      <c r="H8" s="182"/>
      <c r="I8" s="32"/>
    </row>
    <row r="9" spans="1:9" s="30" customFormat="1" ht="60" customHeight="1">
      <c r="A9" s="180"/>
      <c r="B9" s="180"/>
      <c r="C9" s="180"/>
      <c r="D9" s="180"/>
      <c r="E9" s="180"/>
      <c r="F9" s="180"/>
      <c r="G9" s="180"/>
      <c r="H9" s="180"/>
      <c r="I9" s="180"/>
    </row>
    <row r="10" spans="1:9" s="30" customFormat="1" ht="66" customHeight="1">
      <c r="B10" s="31"/>
      <c r="C10" s="32"/>
      <c r="G10" s="33"/>
      <c r="H10" s="33"/>
      <c r="I10" s="32"/>
    </row>
    <row r="11" spans="1:9" s="30" customFormat="1" ht="66" customHeight="1">
      <c r="B11" s="31"/>
      <c r="C11" s="32"/>
      <c r="G11" s="33"/>
      <c r="H11" s="33"/>
      <c r="I11" s="32"/>
    </row>
    <row r="12" spans="1:9" s="30" customFormat="1" ht="66" customHeight="1">
      <c r="B12" s="31"/>
      <c r="C12" s="32"/>
      <c r="G12" s="33"/>
      <c r="H12" s="33"/>
      <c r="I12" s="32"/>
    </row>
    <row r="13" spans="1:9" s="30" customFormat="1" ht="66" customHeight="1">
      <c r="B13" s="31"/>
      <c r="C13" s="32"/>
      <c r="G13" s="33"/>
      <c r="H13" s="33"/>
      <c r="I13" s="32"/>
    </row>
    <row r="14" spans="1:9" s="30" customFormat="1" ht="66" customHeight="1">
      <c r="B14" s="31"/>
      <c r="C14" s="32"/>
      <c r="G14" s="33"/>
      <c r="H14" s="33"/>
      <c r="I14" s="32"/>
    </row>
    <row r="15" spans="1:9" s="30" customFormat="1" ht="66" customHeight="1">
      <c r="B15" s="31"/>
      <c r="C15" s="32"/>
      <c r="G15" s="33"/>
      <c r="H15" s="33"/>
      <c r="I15" s="32"/>
    </row>
    <row r="16" spans="1:9" s="30" customFormat="1" ht="66" customHeight="1">
      <c r="B16" s="31"/>
      <c r="C16" s="32"/>
      <c r="G16" s="33"/>
      <c r="H16" s="33"/>
      <c r="I16" s="32"/>
    </row>
    <row r="17" spans="2:9" s="30" customFormat="1" ht="66" customHeight="1">
      <c r="B17" s="31"/>
      <c r="C17" s="32"/>
      <c r="G17" s="33"/>
      <c r="H17" s="33"/>
      <c r="I17" s="32"/>
    </row>
    <row r="18" spans="2:9" s="30" customFormat="1" ht="66" customHeight="1">
      <c r="B18" s="31"/>
      <c r="C18" s="32"/>
      <c r="G18" s="33"/>
      <c r="H18" s="33"/>
      <c r="I18" s="32"/>
    </row>
    <row r="19" spans="2:9" s="30" customFormat="1" ht="66" customHeight="1">
      <c r="B19" s="31"/>
      <c r="C19" s="32"/>
      <c r="G19" s="33"/>
      <c r="H19" s="33"/>
      <c r="I19" s="32"/>
    </row>
    <row r="20" spans="2:9" s="30" customFormat="1" ht="66" customHeight="1">
      <c r="B20" s="31"/>
      <c r="C20" s="32"/>
      <c r="G20" s="33"/>
      <c r="H20" s="33"/>
      <c r="I20" s="32"/>
    </row>
    <row r="21" spans="2:9" s="30" customFormat="1" ht="66" customHeight="1">
      <c r="B21" s="31"/>
      <c r="C21" s="32"/>
      <c r="G21" s="33"/>
      <c r="H21" s="33"/>
      <c r="I21" s="32"/>
    </row>
    <row r="22" spans="2:9" s="30" customFormat="1" ht="66" customHeight="1">
      <c r="B22" s="31"/>
      <c r="C22" s="32"/>
      <c r="G22" s="33"/>
      <c r="H22" s="33"/>
      <c r="I22" s="32"/>
    </row>
    <row r="23" spans="2:9" s="30" customFormat="1" ht="66" customHeight="1">
      <c r="B23" s="31"/>
      <c r="C23" s="32"/>
      <c r="G23" s="33"/>
      <c r="H23" s="33"/>
      <c r="I23" s="32"/>
    </row>
  </sheetData>
  <mergeCells count="7">
    <mergeCell ref="A9:I9"/>
    <mergeCell ref="A2:I2"/>
    <mergeCell ref="C3:H3"/>
    <mergeCell ref="C5:H5"/>
    <mergeCell ref="C6:H6"/>
    <mergeCell ref="C7:H7"/>
    <mergeCell ref="C8:H8"/>
  </mergeCells>
  <phoneticPr fontId="2" type="noConversion"/>
  <printOptions horizontalCentered="1" verticalCentered="1" gridLinesSet="0"/>
  <pageMargins left="0.78740157480314965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="90" zoomScaleNormal="90" zoomScaleSheetLayoutView="90" workbookViewId="0">
      <selection sqref="A1:O1"/>
    </sheetView>
  </sheetViews>
  <sheetFormatPr defaultColWidth="15.21875" defaultRowHeight="18" customHeight="1"/>
  <cols>
    <col min="1" max="1" width="18.77734375" style="2" customWidth="1"/>
    <col min="2" max="2" width="23.77734375" style="9" customWidth="1"/>
    <col min="3" max="3" width="5.77734375" style="10" customWidth="1"/>
    <col min="4" max="4" width="5.77734375" style="5" customWidth="1"/>
    <col min="5" max="8" width="7.77734375" style="1" customWidth="1"/>
    <col min="9" max="11" width="9.77734375" style="1" customWidth="1"/>
    <col min="12" max="12" width="20.77734375" style="1" hidden="1" customWidth="1"/>
    <col min="13" max="15" width="9.77734375" style="1" customWidth="1"/>
    <col min="16" max="16" width="13.77734375" style="1" customWidth="1"/>
    <col min="17" max="17" width="17" style="1" customWidth="1"/>
    <col min="18" max="214" width="8.88671875" style="1" customWidth="1"/>
    <col min="215" max="215" width="15.21875" style="1" bestFit="1" customWidth="1"/>
    <col min="216" max="16384" width="15.21875" style="1"/>
  </cols>
  <sheetData>
    <row r="1" spans="1:17" s="59" customFormat="1" ht="30" customHeight="1">
      <c r="A1" s="198" t="s">
        <v>25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17" s="61" customFormat="1" ht="15" customHeight="1">
      <c r="A2" s="60" t="str">
        <f>금액집계!A2</f>
        <v>공사명 : 명동예술극장 DIMMER SYSTEM 및  노후 FLAT CABLE교체</v>
      </c>
      <c r="B2" s="124"/>
      <c r="C2" s="125"/>
      <c r="D2" s="63"/>
      <c r="O2" s="64" t="s">
        <v>114</v>
      </c>
    </row>
    <row r="3" spans="1:17" s="20" customFormat="1" ht="21.95" customHeight="1">
      <c r="A3" s="199" t="s">
        <v>0</v>
      </c>
      <c r="B3" s="214" t="s">
        <v>1</v>
      </c>
      <c r="C3" s="215" t="s">
        <v>3</v>
      </c>
      <c r="D3" s="200" t="s">
        <v>2</v>
      </c>
      <c r="E3" s="199" t="s">
        <v>158</v>
      </c>
      <c r="F3" s="199"/>
      <c r="G3" s="199" t="s">
        <v>159</v>
      </c>
      <c r="H3" s="199"/>
      <c r="I3" s="173" t="s">
        <v>26</v>
      </c>
      <c r="J3" s="173" t="s">
        <v>27</v>
      </c>
      <c r="K3" s="173" t="s">
        <v>28</v>
      </c>
      <c r="L3" s="173"/>
      <c r="M3" s="199" t="s">
        <v>30</v>
      </c>
      <c r="N3" s="199"/>
      <c r="O3" s="199" t="s">
        <v>12</v>
      </c>
    </row>
    <row r="4" spans="1:17" s="20" customFormat="1" ht="21.6" customHeight="1">
      <c r="A4" s="199"/>
      <c r="B4" s="214"/>
      <c r="C4" s="215"/>
      <c r="D4" s="200"/>
      <c r="E4" s="173" t="s">
        <v>7</v>
      </c>
      <c r="F4" s="173" t="s">
        <v>29</v>
      </c>
      <c r="G4" s="173" t="s">
        <v>7</v>
      </c>
      <c r="H4" s="173" t="s">
        <v>29</v>
      </c>
      <c r="I4" s="173" t="s">
        <v>7</v>
      </c>
      <c r="J4" s="173" t="s">
        <v>7</v>
      </c>
      <c r="K4" s="173" t="s">
        <v>7</v>
      </c>
      <c r="L4" s="173"/>
      <c r="M4" s="173" t="s">
        <v>7</v>
      </c>
      <c r="N4" s="173" t="s">
        <v>29</v>
      </c>
      <c r="O4" s="199"/>
      <c r="P4" s="21"/>
      <c r="Q4" s="21"/>
    </row>
    <row r="5" spans="1:17" s="23" customFormat="1" ht="21.95" customHeight="1">
      <c r="A5" s="106" t="s">
        <v>55</v>
      </c>
      <c r="B5" s="92" t="s">
        <v>60</v>
      </c>
      <c r="C5" s="132">
        <v>1</v>
      </c>
      <c r="D5" s="71" t="s">
        <v>24</v>
      </c>
      <c r="E5" s="82"/>
      <c r="F5" s="82"/>
      <c r="G5" s="82"/>
      <c r="H5" s="82"/>
      <c r="I5" s="159"/>
      <c r="J5" s="159"/>
      <c r="K5" s="159"/>
      <c r="L5" s="148" t="str">
        <f t="shared" ref="L5:L10" si="0">A5&amp;B5</f>
        <v>FLAT CABLEPNCT-F 6sq x 5C</v>
      </c>
      <c r="M5" s="130">
        <f>MIN(E5,G5,I5,J5,K5)</f>
        <v>0</v>
      </c>
      <c r="N5" s="133" t="e">
        <f t="shared" ref="N5:N10" si="1">CHOOSE(MATCH(M5,E5:K5,0),"물정:P"&amp;F5,"","물자:P"&amp;H5,"","견적서 A","견적서 B","견적서 C")</f>
        <v>#N/A</v>
      </c>
      <c r="O5" s="80"/>
    </row>
    <row r="6" spans="1:17" s="23" customFormat="1" ht="21.95" customHeight="1">
      <c r="A6" s="106" t="s">
        <v>55</v>
      </c>
      <c r="B6" s="92" t="s">
        <v>72</v>
      </c>
      <c r="C6" s="132">
        <v>1</v>
      </c>
      <c r="D6" s="71" t="s">
        <v>24</v>
      </c>
      <c r="E6" s="82"/>
      <c r="F6" s="82"/>
      <c r="G6" s="82"/>
      <c r="H6" s="82"/>
      <c r="I6" s="159"/>
      <c r="J6" s="159"/>
      <c r="K6" s="159"/>
      <c r="L6" s="148" t="str">
        <f t="shared" si="0"/>
        <v>FLAT CABLEPNCT-F 6sq x 9C</v>
      </c>
      <c r="M6" s="130">
        <f t="shared" ref="M6:M12" si="2">MIN(E6,G6,I6,J6,K6)</f>
        <v>0</v>
      </c>
      <c r="N6" s="133" t="e">
        <f t="shared" si="1"/>
        <v>#N/A</v>
      </c>
      <c r="O6" s="80"/>
    </row>
    <row r="7" spans="1:17" s="23" customFormat="1" ht="21.95" customHeight="1">
      <c r="A7" s="106" t="s">
        <v>55</v>
      </c>
      <c r="B7" s="92" t="s">
        <v>111</v>
      </c>
      <c r="C7" s="132">
        <v>1</v>
      </c>
      <c r="D7" s="71" t="s">
        <v>24</v>
      </c>
      <c r="E7" s="82"/>
      <c r="F7" s="82"/>
      <c r="G7" s="82"/>
      <c r="H7" s="82"/>
      <c r="I7" s="159"/>
      <c r="J7" s="159"/>
      <c r="K7" s="159"/>
      <c r="L7" s="148" t="str">
        <f t="shared" si="0"/>
        <v>FLAT CABLEPNCT-F 6sq x 11C</v>
      </c>
      <c r="M7" s="130">
        <f t="shared" si="2"/>
        <v>0</v>
      </c>
      <c r="N7" s="133" t="e">
        <f t="shared" si="1"/>
        <v>#N/A</v>
      </c>
      <c r="O7" s="80"/>
    </row>
    <row r="8" spans="1:17" s="23" customFormat="1" ht="21.95" customHeight="1">
      <c r="A8" s="106" t="s">
        <v>55</v>
      </c>
      <c r="B8" s="92" t="s">
        <v>61</v>
      </c>
      <c r="C8" s="132">
        <v>1</v>
      </c>
      <c r="D8" s="71" t="s">
        <v>24</v>
      </c>
      <c r="E8" s="82"/>
      <c r="F8" s="82"/>
      <c r="G8" s="82"/>
      <c r="H8" s="82"/>
      <c r="I8" s="159"/>
      <c r="J8" s="159"/>
      <c r="K8" s="159"/>
      <c r="L8" s="148" t="str">
        <f t="shared" si="0"/>
        <v>FLAT CABLEPNCT-F 6sq x 13C</v>
      </c>
      <c r="M8" s="130">
        <f t="shared" si="2"/>
        <v>0</v>
      </c>
      <c r="N8" s="133" t="e">
        <f t="shared" si="1"/>
        <v>#N/A</v>
      </c>
      <c r="O8" s="80"/>
    </row>
    <row r="9" spans="1:17" s="18" customFormat="1" ht="21.95" customHeight="1">
      <c r="A9" s="70" t="str">
        <f>물량산출!A48</f>
        <v>DIMMER RACK</v>
      </c>
      <c r="B9" s="92" t="str">
        <f>물량산출!B48</f>
        <v>48 SLOT</v>
      </c>
      <c r="C9" s="132">
        <v>1</v>
      </c>
      <c r="D9" s="110" t="s">
        <v>141</v>
      </c>
      <c r="E9" s="82"/>
      <c r="F9" s="82"/>
      <c r="G9" s="82"/>
      <c r="H9" s="82"/>
      <c r="I9" s="82"/>
      <c r="J9" s="82"/>
      <c r="K9" s="82"/>
      <c r="L9" s="148" t="str">
        <f t="shared" si="0"/>
        <v>DIMMER RACK48 SLOT</v>
      </c>
      <c r="M9" s="130">
        <f t="shared" si="2"/>
        <v>0</v>
      </c>
      <c r="N9" s="133" t="e">
        <f t="shared" si="1"/>
        <v>#N/A</v>
      </c>
      <c r="O9" s="80"/>
    </row>
    <row r="10" spans="1:17" s="18" customFormat="1" ht="21.6" customHeight="1">
      <c r="A10" s="70" t="str">
        <f>물량산출!A49</f>
        <v>CONTROL MODULE</v>
      </c>
      <c r="B10" s="92" t="str">
        <f>물량산출!B49</f>
        <v>CPU</v>
      </c>
      <c r="C10" s="132">
        <v>1</v>
      </c>
      <c r="D10" s="110" t="s">
        <v>132</v>
      </c>
      <c r="E10" s="82"/>
      <c r="F10" s="82"/>
      <c r="G10" s="82"/>
      <c r="H10" s="82"/>
      <c r="I10" s="82"/>
      <c r="J10" s="82"/>
      <c r="K10" s="82"/>
      <c r="L10" s="148" t="str">
        <f t="shared" si="0"/>
        <v>CONTROL MODULECPU</v>
      </c>
      <c r="M10" s="130">
        <f t="shared" ref="M10" si="3">MIN(E10,G10,I10,J10,K10)</f>
        <v>0</v>
      </c>
      <c r="N10" s="133" t="e">
        <f t="shared" si="1"/>
        <v>#N/A</v>
      </c>
      <c r="O10" s="80"/>
    </row>
    <row r="11" spans="1:17" s="18" customFormat="1" ht="21.6" customHeight="1">
      <c r="A11" s="70" t="str">
        <f>물량산출!A50</f>
        <v>DIMMER MODULE</v>
      </c>
      <c r="B11" s="92" t="str">
        <f>물량산출!B50</f>
        <v>DIM-RD / 200㎲</v>
      </c>
      <c r="C11" s="132">
        <v>1</v>
      </c>
      <c r="D11" s="110" t="s">
        <v>132</v>
      </c>
      <c r="E11" s="82"/>
      <c r="F11" s="82"/>
      <c r="G11" s="82"/>
      <c r="H11" s="82"/>
      <c r="I11" s="82"/>
      <c r="J11" s="82"/>
      <c r="K11" s="82"/>
      <c r="L11" s="148" t="str">
        <f t="shared" ref="L11:L16" si="4">A11&amp;B11</f>
        <v>DIMMER MODULEDIM-RD / 200㎲</v>
      </c>
      <c r="M11" s="130">
        <f t="shared" si="2"/>
        <v>0</v>
      </c>
      <c r="N11" s="133" t="e">
        <f t="shared" ref="N11:N12" si="5">CHOOSE(MATCH(M11,E11:K11,0),"물정:P"&amp;F11,"","물자:P"&amp;H11,"","견적서 A","견적서 B","견적서 C")</f>
        <v>#N/A</v>
      </c>
      <c r="O11" s="80"/>
    </row>
    <row r="12" spans="1:17" s="18" customFormat="1" ht="21.6" customHeight="1">
      <c r="A12" s="70" t="str">
        <f>물량산출!A51</f>
        <v>비상전원장치</v>
      </c>
      <c r="B12" s="92" t="str">
        <f>물량산출!B51</f>
        <v>순간정전대비</v>
      </c>
      <c r="C12" s="132">
        <v>1</v>
      </c>
      <c r="D12" s="110" t="s">
        <v>132</v>
      </c>
      <c r="E12" s="82"/>
      <c r="F12" s="82"/>
      <c r="G12" s="82"/>
      <c r="H12" s="82"/>
      <c r="I12" s="82"/>
      <c r="J12" s="82"/>
      <c r="K12" s="82"/>
      <c r="L12" s="148" t="str">
        <f t="shared" si="4"/>
        <v>비상전원장치순간정전대비</v>
      </c>
      <c r="M12" s="130">
        <f t="shared" si="2"/>
        <v>0</v>
      </c>
      <c r="N12" s="133" t="e">
        <f t="shared" si="5"/>
        <v>#N/A</v>
      </c>
      <c r="O12" s="80"/>
    </row>
    <row r="13" spans="1:17" s="23" customFormat="1" ht="21.6" customHeight="1">
      <c r="A13" s="70" t="str">
        <f>물량산출!A95</f>
        <v>QR CORD SYSTEM</v>
      </c>
      <c r="B13" s="92"/>
      <c r="C13" s="132">
        <v>1</v>
      </c>
      <c r="D13" s="110" t="s">
        <v>154</v>
      </c>
      <c r="E13" s="82"/>
      <c r="F13" s="82"/>
      <c r="G13" s="82"/>
      <c r="H13" s="82"/>
      <c r="I13" s="82"/>
      <c r="J13" s="82"/>
      <c r="K13" s="82"/>
      <c r="L13" s="148"/>
      <c r="M13" s="130">
        <f t="shared" ref="M13" si="6">MIN(E13,G13,I13,J13,K13)</f>
        <v>0</v>
      </c>
      <c r="N13" s="133" t="e">
        <f t="shared" ref="N13" si="7">CHOOSE(MATCH(M13,E13:K13,0),"물정:P"&amp;F13,"","물자:P"&amp;H13,"","견적서 A","견적서 B","견적서 C")</f>
        <v>#N/A</v>
      </c>
      <c r="O13" s="80"/>
    </row>
    <row r="14" spans="1:17" s="23" customFormat="1" ht="21.6" customHeight="1">
      <c r="A14" s="70" t="str">
        <f>물량산출!A69</f>
        <v>LED SOURCE</v>
      </c>
      <c r="B14" s="113" t="str">
        <f>물량산출!B69</f>
        <v>LED ELLIPSOID 엔진</v>
      </c>
      <c r="C14" s="132">
        <v>1</v>
      </c>
      <c r="D14" s="71" t="s">
        <v>142</v>
      </c>
      <c r="E14" s="82"/>
      <c r="F14" s="82"/>
      <c r="G14" s="82"/>
      <c r="H14" s="82"/>
      <c r="I14" s="82"/>
      <c r="J14" s="82"/>
      <c r="K14" s="82"/>
      <c r="L14" s="148" t="str">
        <f t="shared" si="4"/>
        <v>LED SOURCELED ELLIPSOID 엔진</v>
      </c>
      <c r="M14" s="130">
        <f t="shared" ref="M14:M16" si="8">MIN(E14,G14,I14,J14,K14)</f>
        <v>0</v>
      </c>
      <c r="N14" s="133" t="e">
        <f t="shared" ref="N14:N16" si="9">CHOOSE(MATCH(M14,E14:K14,0),"물정:P"&amp;F14,"","물자:P"&amp;H14,"","견적서 A","견적서 B","견적서 C")</f>
        <v>#N/A</v>
      </c>
      <c r="O14" s="80"/>
    </row>
    <row r="15" spans="1:17" s="18" customFormat="1" ht="21.95" customHeight="1">
      <c r="A15" s="70" t="str">
        <f>물량산출!A93</f>
        <v>WIRESS REMOTE</v>
      </c>
      <c r="B15" s="113" t="str">
        <f>물량산출!B93</f>
        <v>i-RFR</v>
      </c>
      <c r="C15" s="132">
        <v>1</v>
      </c>
      <c r="D15" s="71" t="s">
        <v>142</v>
      </c>
      <c r="E15" s="82"/>
      <c r="F15" s="82"/>
      <c r="G15" s="82"/>
      <c r="H15" s="82"/>
      <c r="I15" s="82"/>
      <c r="J15" s="82"/>
      <c r="K15" s="82"/>
      <c r="L15" s="148" t="str">
        <f t="shared" si="4"/>
        <v>WIRESS REMOTEi-RFR</v>
      </c>
      <c r="M15" s="130">
        <f t="shared" si="8"/>
        <v>0</v>
      </c>
      <c r="N15" s="133" t="e">
        <f t="shared" si="9"/>
        <v>#N/A</v>
      </c>
      <c r="O15" s="105"/>
    </row>
    <row r="16" spans="1:17" s="18" customFormat="1" ht="21.95" customHeight="1">
      <c r="A16" s="70" t="str">
        <f>물량산출!A94</f>
        <v>무선공유기</v>
      </c>
      <c r="B16" s="113" t="str">
        <f>물량산출!B94</f>
        <v>WIFI</v>
      </c>
      <c r="C16" s="132">
        <v>1</v>
      </c>
      <c r="D16" s="71" t="s">
        <v>142</v>
      </c>
      <c r="E16" s="82"/>
      <c r="F16" s="82"/>
      <c r="G16" s="82"/>
      <c r="H16" s="82"/>
      <c r="I16" s="82"/>
      <c r="J16" s="82"/>
      <c r="K16" s="82"/>
      <c r="L16" s="148" t="str">
        <f t="shared" si="4"/>
        <v>무선공유기WIFI</v>
      </c>
      <c r="M16" s="130">
        <f t="shared" si="8"/>
        <v>0</v>
      </c>
      <c r="N16" s="133" t="e">
        <f t="shared" si="9"/>
        <v>#N/A</v>
      </c>
      <c r="O16" s="105"/>
    </row>
    <row r="17" spans="1:15" s="18" customFormat="1" ht="21.95" customHeight="1">
      <c r="A17" s="70" t="str">
        <f>물량산출!A90</f>
        <v>CABLE</v>
      </c>
      <c r="B17" s="112" t="str">
        <f>물량산출!B90</f>
        <v>ETHERNET</v>
      </c>
      <c r="C17" s="132">
        <v>1</v>
      </c>
      <c r="D17" s="71" t="s">
        <v>142</v>
      </c>
      <c r="E17" s="82"/>
      <c r="F17" s="82"/>
      <c r="G17" s="82"/>
      <c r="H17" s="82"/>
      <c r="I17" s="82"/>
      <c r="J17" s="82"/>
      <c r="K17" s="82"/>
      <c r="L17" s="148"/>
      <c r="M17" s="130">
        <f t="shared" ref="M17:M19" si="10">MIN(E17,G17,I17,J17,K17)</f>
        <v>0</v>
      </c>
      <c r="N17" s="133" t="e">
        <f t="shared" ref="N17:N19" si="11">CHOOSE(MATCH(M17,E17:K17,0),"물정:P"&amp;F17,"","물자:P"&amp;H17,"","견적서 A","견적서 B","견적서 C")</f>
        <v>#N/A</v>
      </c>
      <c r="O17" s="105"/>
    </row>
    <row r="18" spans="1:15" s="18" customFormat="1" ht="21.95" customHeight="1">
      <c r="A18" s="70" t="str">
        <f>물량산출!A91</f>
        <v>CABLE</v>
      </c>
      <c r="B18" s="112" t="str">
        <f>물량산출!B91</f>
        <v>VCTF 2.5SQ x 3C</v>
      </c>
      <c r="C18" s="132">
        <v>1</v>
      </c>
      <c r="D18" s="71" t="s">
        <v>24</v>
      </c>
      <c r="E18" s="82"/>
      <c r="F18" s="82"/>
      <c r="G18" s="82"/>
      <c r="H18" s="82"/>
      <c r="I18" s="82"/>
      <c r="J18" s="82"/>
      <c r="K18" s="82"/>
      <c r="L18" s="148"/>
      <c r="M18" s="130">
        <f t="shared" ref="M18" si="12">MIN(E18,G18,I18,J18,K18)</f>
        <v>0</v>
      </c>
      <c r="N18" s="133" t="e">
        <f t="shared" ref="N18" si="13">CHOOSE(MATCH(M18,E18:K18,0),"물정:P"&amp;F18,"","물자:P"&amp;H18,"","견적서 A","견적서 B","견적서 C")</f>
        <v>#N/A</v>
      </c>
      <c r="O18" s="105"/>
    </row>
    <row r="19" spans="1:15" s="23" customFormat="1" ht="21.6" customHeight="1">
      <c r="A19" s="70" t="str">
        <f>물량산출!A92</f>
        <v>플렉시블전선관</v>
      </c>
      <c r="B19" s="112" t="str">
        <f>물량산출!B92</f>
        <v>GW 16C</v>
      </c>
      <c r="C19" s="132">
        <v>1</v>
      </c>
      <c r="D19" s="71" t="s">
        <v>142</v>
      </c>
      <c r="E19" s="82"/>
      <c r="F19" s="82"/>
      <c r="G19" s="82"/>
      <c r="H19" s="82"/>
      <c r="I19" s="82"/>
      <c r="J19" s="82"/>
      <c r="K19" s="82"/>
      <c r="L19" s="148"/>
      <c r="M19" s="130">
        <f t="shared" si="10"/>
        <v>0</v>
      </c>
      <c r="N19" s="133" t="e">
        <f t="shared" si="11"/>
        <v>#N/A</v>
      </c>
      <c r="O19" s="80"/>
    </row>
    <row r="20" spans="1:15" s="18" customFormat="1" ht="21.95" customHeight="1">
      <c r="A20" s="70"/>
      <c r="B20" s="112"/>
      <c r="C20" s="132"/>
      <c r="D20" s="71"/>
      <c r="E20" s="82"/>
      <c r="F20" s="82"/>
      <c r="G20" s="82"/>
      <c r="H20" s="82"/>
      <c r="I20" s="82"/>
      <c r="J20" s="82"/>
      <c r="K20" s="82"/>
      <c r="L20" s="148"/>
      <c r="M20" s="130"/>
      <c r="N20" s="134"/>
      <c r="O20" s="105"/>
    </row>
    <row r="21" spans="1:15" s="18" customFormat="1" ht="21.95" customHeight="1">
      <c r="A21" s="70"/>
      <c r="B21" s="112"/>
      <c r="C21" s="132"/>
      <c r="D21" s="71"/>
      <c r="E21" s="82"/>
      <c r="F21" s="82"/>
      <c r="G21" s="82"/>
      <c r="H21" s="82"/>
      <c r="I21" s="82"/>
      <c r="J21" s="82"/>
      <c r="K21" s="82"/>
      <c r="L21" s="148"/>
      <c r="M21" s="130"/>
      <c r="N21" s="134"/>
      <c r="O21" s="105"/>
    </row>
    <row r="22" spans="1:15" s="23" customFormat="1" ht="21.6" customHeight="1">
      <c r="A22" s="70"/>
      <c r="B22" s="113"/>
      <c r="C22" s="132"/>
      <c r="D22" s="71"/>
      <c r="E22" s="82"/>
      <c r="F22" s="82"/>
      <c r="G22" s="82"/>
      <c r="H22" s="82"/>
      <c r="I22" s="82"/>
      <c r="J22" s="82"/>
      <c r="K22" s="82"/>
      <c r="L22" s="148"/>
      <c r="M22" s="130"/>
      <c r="N22" s="133"/>
      <c r="O22" s="80"/>
    </row>
    <row r="23" spans="1:15" s="18" customFormat="1" ht="21.95" customHeight="1">
      <c r="A23" s="70"/>
      <c r="B23" s="112"/>
      <c r="C23" s="132"/>
      <c r="D23" s="71"/>
      <c r="E23" s="82"/>
      <c r="F23" s="82"/>
      <c r="G23" s="82"/>
      <c r="H23" s="82"/>
      <c r="I23" s="82"/>
      <c r="J23" s="82"/>
      <c r="K23" s="82"/>
      <c r="L23" s="148"/>
      <c r="M23" s="130"/>
      <c r="N23" s="134"/>
      <c r="O23" s="105"/>
    </row>
    <row r="24" spans="1:15" s="18" customFormat="1" ht="21.95" customHeight="1">
      <c r="A24" s="70"/>
      <c r="B24" s="112"/>
      <c r="C24" s="132"/>
      <c r="D24" s="71"/>
      <c r="E24" s="82"/>
      <c r="F24" s="82"/>
      <c r="G24" s="82"/>
      <c r="H24" s="82"/>
      <c r="I24" s="82"/>
      <c r="J24" s="82"/>
      <c r="K24" s="82"/>
      <c r="L24" s="148"/>
      <c r="M24" s="130"/>
      <c r="N24" s="134"/>
      <c r="O24" s="105"/>
    </row>
    <row r="25" spans="1:15" s="18" customFormat="1" ht="21.95" customHeight="1">
      <c r="A25" s="70"/>
      <c r="B25" s="112"/>
      <c r="C25" s="132"/>
      <c r="D25" s="71"/>
      <c r="E25" s="82"/>
      <c r="F25" s="82"/>
      <c r="G25" s="82"/>
      <c r="H25" s="82"/>
      <c r="I25" s="82"/>
      <c r="J25" s="82"/>
      <c r="K25" s="82"/>
      <c r="L25" s="148"/>
      <c r="M25" s="130"/>
      <c r="N25" s="134"/>
      <c r="O25" s="105"/>
    </row>
    <row r="26" spans="1:15" s="18" customFormat="1" ht="21.95" customHeight="1">
      <c r="A26" s="70"/>
      <c r="B26" s="112"/>
      <c r="C26" s="132"/>
      <c r="D26" s="71"/>
      <c r="E26" s="82"/>
      <c r="F26" s="82"/>
      <c r="G26" s="82"/>
      <c r="H26" s="82"/>
      <c r="I26" s="82"/>
      <c r="J26" s="82"/>
      <c r="K26" s="82"/>
      <c r="L26" s="148"/>
      <c r="M26" s="130"/>
      <c r="N26" s="134"/>
      <c r="O26" s="105"/>
    </row>
    <row r="27" spans="1:15" s="18" customFormat="1" ht="21.95" customHeight="1">
      <c r="A27" s="70"/>
      <c r="B27" s="112"/>
      <c r="C27" s="132"/>
      <c r="D27" s="71"/>
      <c r="E27" s="82"/>
      <c r="F27" s="82"/>
      <c r="G27" s="82"/>
      <c r="H27" s="82"/>
      <c r="I27" s="82"/>
      <c r="J27" s="82"/>
      <c r="K27" s="82"/>
      <c r="L27" s="148"/>
      <c r="M27" s="130"/>
      <c r="N27" s="134"/>
      <c r="O27" s="105"/>
    </row>
  </sheetData>
  <mergeCells count="9">
    <mergeCell ref="O3:O4"/>
    <mergeCell ref="E3:F3"/>
    <mergeCell ref="G3:H3"/>
    <mergeCell ref="A1:O1"/>
    <mergeCell ref="A3:A4"/>
    <mergeCell ref="B3:B4"/>
    <mergeCell ref="C3:C4"/>
    <mergeCell ref="D3:D4"/>
    <mergeCell ref="M3:N3"/>
  </mergeCells>
  <phoneticPr fontId="2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Normal="100" zoomScaleSheetLayoutView="100" workbookViewId="0">
      <selection sqref="A1:C1"/>
    </sheetView>
  </sheetViews>
  <sheetFormatPr defaultColWidth="8.88671875" defaultRowHeight="20.100000000000001" customHeight="1"/>
  <cols>
    <col min="1" max="1" width="5.77734375" style="8" customWidth="1"/>
    <col min="2" max="2" width="24.6640625" style="8" customWidth="1"/>
    <col min="3" max="3" width="20.6640625" style="8" customWidth="1"/>
    <col min="4" max="4" width="12.77734375" style="8" customWidth="1"/>
    <col min="5" max="5" width="1.77734375" style="8" customWidth="1"/>
    <col min="6" max="16384" width="8.88671875" style="8"/>
  </cols>
  <sheetData>
    <row r="1" spans="1:5" ht="39.950000000000003" customHeight="1">
      <c r="A1" s="216" t="s">
        <v>181</v>
      </c>
      <c r="B1" s="216"/>
      <c r="C1" s="216"/>
      <c r="D1" s="6" t="s">
        <v>140</v>
      </c>
      <c r="E1" s="7"/>
    </row>
    <row r="2" spans="1:5" ht="39.950000000000003" customHeight="1">
      <c r="A2" s="175" t="s">
        <v>36</v>
      </c>
      <c r="B2" s="176" t="s">
        <v>37</v>
      </c>
      <c r="C2" s="176" t="s">
        <v>38</v>
      </c>
      <c r="D2" s="176" t="s">
        <v>39</v>
      </c>
      <c r="E2" s="135"/>
    </row>
    <row r="3" spans="1:5" ht="21.95" customHeight="1">
      <c r="A3" s="126">
        <v>1002</v>
      </c>
      <c r="B3" s="127" t="s">
        <v>48</v>
      </c>
      <c r="C3" s="128"/>
      <c r="D3" s="129"/>
      <c r="E3" s="136"/>
    </row>
    <row r="4" spans="1:5" ht="21.95" customHeight="1">
      <c r="A4" s="126">
        <v>1075</v>
      </c>
      <c r="B4" s="127" t="s">
        <v>49</v>
      </c>
      <c r="C4" s="128"/>
      <c r="D4" s="129"/>
      <c r="E4" s="136"/>
    </row>
    <row r="5" spans="1:5" ht="21.95" customHeight="1">
      <c r="A5" s="126">
        <v>1078</v>
      </c>
      <c r="B5" s="127" t="s">
        <v>50</v>
      </c>
      <c r="C5" s="128"/>
      <c r="D5" s="129"/>
      <c r="E5" s="136"/>
    </row>
    <row r="6" spans="1:5" ht="21.95" customHeight="1">
      <c r="A6" s="126">
        <v>1086</v>
      </c>
      <c r="B6" s="127" t="s">
        <v>51</v>
      </c>
      <c r="C6" s="128"/>
      <c r="D6" s="129"/>
      <c r="E6" s="136"/>
    </row>
    <row r="7" spans="1:5" ht="21.95" customHeight="1">
      <c r="A7" s="126">
        <v>1089</v>
      </c>
      <c r="B7" s="131" t="s">
        <v>52</v>
      </c>
      <c r="C7" s="128"/>
      <c r="D7" s="129"/>
      <c r="E7" s="136"/>
    </row>
    <row r="8" spans="1:5" ht="21.95" customHeight="1">
      <c r="A8" s="126">
        <v>5005</v>
      </c>
      <c r="B8" s="127" t="s">
        <v>53</v>
      </c>
      <c r="C8" s="128"/>
      <c r="D8" s="129"/>
      <c r="E8" s="136"/>
    </row>
    <row r="9" spans="1:5" ht="21.95" customHeight="1">
      <c r="A9" s="126">
        <v>5006</v>
      </c>
      <c r="B9" s="127" t="s">
        <v>54</v>
      </c>
      <c r="C9" s="128"/>
      <c r="D9" s="129"/>
      <c r="E9" s="136"/>
    </row>
    <row r="10" spans="1:5" ht="21.95" customHeight="1">
      <c r="A10" s="126"/>
      <c r="B10" s="127"/>
      <c r="C10" s="128"/>
      <c r="D10" s="129"/>
      <c r="E10" s="136"/>
    </row>
    <row r="11" spans="1:5" ht="21.95" customHeight="1">
      <c r="A11" s="126"/>
      <c r="B11" s="127"/>
      <c r="C11" s="128"/>
      <c r="D11" s="129"/>
      <c r="E11" s="136"/>
    </row>
    <row r="12" spans="1:5" ht="21.95" customHeight="1">
      <c r="A12" s="126"/>
      <c r="B12" s="127"/>
      <c r="C12" s="128"/>
      <c r="D12" s="129"/>
      <c r="E12" s="136"/>
    </row>
    <row r="13" spans="1:5" ht="21.95" customHeight="1">
      <c r="A13" s="126"/>
      <c r="B13" s="127"/>
      <c r="C13" s="128"/>
      <c r="D13" s="129"/>
      <c r="E13" s="136"/>
    </row>
    <row r="14" spans="1:5" ht="21.95" customHeight="1">
      <c r="A14" s="126"/>
      <c r="B14" s="127"/>
      <c r="C14" s="128"/>
      <c r="D14" s="129"/>
      <c r="E14" s="136"/>
    </row>
    <row r="15" spans="1:5" ht="21.95" customHeight="1">
      <c r="A15" s="126"/>
      <c r="B15" s="127"/>
      <c r="C15" s="128"/>
      <c r="D15" s="129"/>
      <c r="E15" s="136"/>
    </row>
    <row r="16" spans="1:5" ht="21.95" customHeight="1">
      <c r="A16" s="126"/>
      <c r="B16" s="127"/>
      <c r="C16" s="128"/>
      <c r="D16" s="129"/>
      <c r="E16" s="136"/>
    </row>
    <row r="17" spans="1:5" ht="21.95" customHeight="1">
      <c r="A17" s="126"/>
      <c r="B17" s="127"/>
      <c r="C17" s="128"/>
      <c r="D17" s="129"/>
      <c r="E17" s="136"/>
    </row>
    <row r="18" spans="1:5" ht="21.95" customHeight="1">
      <c r="A18" s="126"/>
      <c r="B18" s="127"/>
      <c r="C18" s="128"/>
      <c r="D18" s="129"/>
      <c r="E18" s="136"/>
    </row>
    <row r="19" spans="1:5" ht="21.95" customHeight="1">
      <c r="A19" s="126"/>
      <c r="B19" s="127"/>
      <c r="C19" s="128"/>
      <c r="D19" s="129"/>
      <c r="E19" s="136"/>
    </row>
    <row r="20" spans="1:5" ht="21.95" customHeight="1">
      <c r="A20" s="126"/>
      <c r="B20" s="127"/>
      <c r="C20" s="128"/>
      <c r="D20" s="129"/>
      <c r="E20" s="136"/>
    </row>
    <row r="21" spans="1:5" ht="21.95" customHeight="1">
      <c r="A21" s="126"/>
      <c r="B21" s="127"/>
      <c r="C21" s="128"/>
      <c r="D21" s="129"/>
      <c r="E21" s="136"/>
    </row>
    <row r="22" spans="1:5" ht="21.95" customHeight="1">
      <c r="A22" s="126"/>
      <c r="B22" s="127"/>
      <c r="C22" s="128"/>
      <c r="D22" s="129"/>
      <c r="E22" s="136"/>
    </row>
    <row r="23" spans="1:5" ht="21.95" customHeight="1">
      <c r="A23" s="126"/>
      <c r="B23" s="127"/>
      <c r="C23" s="128"/>
      <c r="D23" s="129"/>
      <c r="E23" s="136"/>
    </row>
  </sheetData>
  <mergeCells count="1">
    <mergeCell ref="A1:C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Normal="100" zoomScaleSheetLayoutView="100" workbookViewId="0">
      <selection sqref="A1:F1"/>
    </sheetView>
  </sheetViews>
  <sheetFormatPr defaultRowHeight="16.5"/>
  <cols>
    <col min="1" max="1" width="8.77734375" style="41" customWidth="1"/>
    <col min="2" max="2" width="12.77734375" style="41" customWidth="1"/>
    <col min="3" max="3" width="30.77734375" style="41" customWidth="1"/>
    <col min="4" max="4" width="24.109375" style="58" customWidth="1"/>
    <col min="5" max="5" width="29" style="41" customWidth="1"/>
    <col min="6" max="6" width="20.77734375" style="41" customWidth="1"/>
    <col min="7" max="7" width="8.77734375" style="41"/>
    <col min="8" max="9" width="12.77734375" style="155" bestFit="1" customWidth="1"/>
    <col min="10" max="10" width="12" style="155" customWidth="1"/>
    <col min="11" max="256" width="8.77734375" style="41"/>
    <col min="257" max="257" width="8.77734375" style="41" customWidth="1"/>
    <col min="258" max="258" width="12.77734375" style="41" customWidth="1"/>
    <col min="259" max="259" width="30.77734375" style="41" customWidth="1"/>
    <col min="260" max="261" width="25.77734375" style="41" customWidth="1"/>
    <col min="262" max="262" width="20.77734375" style="41" customWidth="1"/>
    <col min="263" max="263" width="8.77734375" style="41"/>
    <col min="264" max="265" width="12.77734375" style="41" bestFit="1" customWidth="1"/>
    <col min="266" max="512" width="8.77734375" style="41"/>
    <col min="513" max="513" width="8.77734375" style="41" customWidth="1"/>
    <col min="514" max="514" width="12.77734375" style="41" customWidth="1"/>
    <col min="515" max="515" width="30.77734375" style="41" customWidth="1"/>
    <col min="516" max="517" width="25.77734375" style="41" customWidth="1"/>
    <col min="518" max="518" width="20.77734375" style="41" customWidth="1"/>
    <col min="519" max="519" width="8.77734375" style="41"/>
    <col min="520" max="521" width="12.77734375" style="41" bestFit="1" customWidth="1"/>
    <col min="522" max="768" width="8.77734375" style="41"/>
    <col min="769" max="769" width="8.77734375" style="41" customWidth="1"/>
    <col min="770" max="770" width="12.77734375" style="41" customWidth="1"/>
    <col min="771" max="771" width="30.77734375" style="41" customWidth="1"/>
    <col min="772" max="773" width="25.77734375" style="41" customWidth="1"/>
    <col min="774" max="774" width="20.77734375" style="41" customWidth="1"/>
    <col min="775" max="775" width="8.77734375" style="41"/>
    <col min="776" max="777" width="12.77734375" style="41" bestFit="1" customWidth="1"/>
    <col min="778" max="1024" width="8.77734375" style="41"/>
    <col min="1025" max="1025" width="8.77734375" style="41" customWidth="1"/>
    <col min="1026" max="1026" width="12.77734375" style="41" customWidth="1"/>
    <col min="1027" max="1027" width="30.77734375" style="41" customWidth="1"/>
    <col min="1028" max="1029" width="25.77734375" style="41" customWidth="1"/>
    <col min="1030" max="1030" width="20.77734375" style="41" customWidth="1"/>
    <col min="1031" max="1031" width="8.77734375" style="41"/>
    <col min="1032" max="1033" width="12.77734375" style="41" bestFit="1" customWidth="1"/>
    <col min="1034" max="1280" width="8.77734375" style="41"/>
    <col min="1281" max="1281" width="8.77734375" style="41" customWidth="1"/>
    <col min="1282" max="1282" width="12.77734375" style="41" customWidth="1"/>
    <col min="1283" max="1283" width="30.77734375" style="41" customWidth="1"/>
    <col min="1284" max="1285" width="25.77734375" style="41" customWidth="1"/>
    <col min="1286" max="1286" width="20.77734375" style="41" customWidth="1"/>
    <col min="1287" max="1287" width="8.77734375" style="41"/>
    <col min="1288" max="1289" width="12.77734375" style="41" bestFit="1" customWidth="1"/>
    <col min="1290" max="1536" width="8.77734375" style="41"/>
    <col min="1537" max="1537" width="8.77734375" style="41" customWidth="1"/>
    <col min="1538" max="1538" width="12.77734375" style="41" customWidth="1"/>
    <col min="1539" max="1539" width="30.77734375" style="41" customWidth="1"/>
    <col min="1540" max="1541" width="25.77734375" style="41" customWidth="1"/>
    <col min="1542" max="1542" width="20.77734375" style="41" customWidth="1"/>
    <col min="1543" max="1543" width="8.77734375" style="41"/>
    <col min="1544" max="1545" width="12.77734375" style="41" bestFit="1" customWidth="1"/>
    <col min="1546" max="1792" width="8.77734375" style="41"/>
    <col min="1793" max="1793" width="8.77734375" style="41" customWidth="1"/>
    <col min="1794" max="1794" width="12.77734375" style="41" customWidth="1"/>
    <col min="1795" max="1795" width="30.77734375" style="41" customWidth="1"/>
    <col min="1796" max="1797" width="25.77734375" style="41" customWidth="1"/>
    <col min="1798" max="1798" width="20.77734375" style="41" customWidth="1"/>
    <col min="1799" max="1799" width="8.77734375" style="41"/>
    <col min="1800" max="1801" width="12.77734375" style="41" bestFit="1" customWidth="1"/>
    <col min="1802" max="2048" width="8.77734375" style="41"/>
    <col min="2049" max="2049" width="8.77734375" style="41" customWidth="1"/>
    <col min="2050" max="2050" width="12.77734375" style="41" customWidth="1"/>
    <col min="2051" max="2051" width="30.77734375" style="41" customWidth="1"/>
    <col min="2052" max="2053" width="25.77734375" style="41" customWidth="1"/>
    <col min="2054" max="2054" width="20.77734375" style="41" customWidth="1"/>
    <col min="2055" max="2055" width="8.77734375" style="41"/>
    <col min="2056" max="2057" width="12.77734375" style="41" bestFit="1" customWidth="1"/>
    <col min="2058" max="2304" width="8.77734375" style="41"/>
    <col min="2305" max="2305" width="8.77734375" style="41" customWidth="1"/>
    <col min="2306" max="2306" width="12.77734375" style="41" customWidth="1"/>
    <col min="2307" max="2307" width="30.77734375" style="41" customWidth="1"/>
    <col min="2308" max="2309" width="25.77734375" style="41" customWidth="1"/>
    <col min="2310" max="2310" width="20.77734375" style="41" customWidth="1"/>
    <col min="2311" max="2311" width="8.77734375" style="41"/>
    <col min="2312" max="2313" width="12.77734375" style="41" bestFit="1" customWidth="1"/>
    <col min="2314" max="2560" width="8.77734375" style="41"/>
    <col min="2561" max="2561" width="8.77734375" style="41" customWidth="1"/>
    <col min="2562" max="2562" width="12.77734375" style="41" customWidth="1"/>
    <col min="2563" max="2563" width="30.77734375" style="41" customWidth="1"/>
    <col min="2564" max="2565" width="25.77734375" style="41" customWidth="1"/>
    <col min="2566" max="2566" width="20.77734375" style="41" customWidth="1"/>
    <col min="2567" max="2567" width="8.77734375" style="41"/>
    <col min="2568" max="2569" width="12.77734375" style="41" bestFit="1" customWidth="1"/>
    <col min="2570" max="2816" width="8.77734375" style="41"/>
    <col min="2817" max="2817" width="8.77734375" style="41" customWidth="1"/>
    <col min="2818" max="2818" width="12.77734375" style="41" customWidth="1"/>
    <col min="2819" max="2819" width="30.77734375" style="41" customWidth="1"/>
    <col min="2820" max="2821" width="25.77734375" style="41" customWidth="1"/>
    <col min="2822" max="2822" width="20.77734375" style="41" customWidth="1"/>
    <col min="2823" max="2823" width="8.77734375" style="41"/>
    <col min="2824" max="2825" width="12.77734375" style="41" bestFit="1" customWidth="1"/>
    <col min="2826" max="3072" width="8.77734375" style="41"/>
    <col min="3073" max="3073" width="8.77734375" style="41" customWidth="1"/>
    <col min="3074" max="3074" width="12.77734375" style="41" customWidth="1"/>
    <col min="3075" max="3075" width="30.77734375" style="41" customWidth="1"/>
    <col min="3076" max="3077" width="25.77734375" style="41" customWidth="1"/>
    <col min="3078" max="3078" width="20.77734375" style="41" customWidth="1"/>
    <col min="3079" max="3079" width="8.77734375" style="41"/>
    <col min="3080" max="3081" width="12.77734375" style="41" bestFit="1" customWidth="1"/>
    <col min="3082" max="3328" width="8.77734375" style="41"/>
    <col min="3329" max="3329" width="8.77734375" style="41" customWidth="1"/>
    <col min="3330" max="3330" width="12.77734375" style="41" customWidth="1"/>
    <col min="3331" max="3331" width="30.77734375" style="41" customWidth="1"/>
    <col min="3332" max="3333" width="25.77734375" style="41" customWidth="1"/>
    <col min="3334" max="3334" width="20.77734375" style="41" customWidth="1"/>
    <col min="3335" max="3335" width="8.77734375" style="41"/>
    <col min="3336" max="3337" width="12.77734375" style="41" bestFit="1" customWidth="1"/>
    <col min="3338" max="3584" width="8.77734375" style="41"/>
    <col min="3585" max="3585" width="8.77734375" style="41" customWidth="1"/>
    <col min="3586" max="3586" width="12.77734375" style="41" customWidth="1"/>
    <col min="3587" max="3587" width="30.77734375" style="41" customWidth="1"/>
    <col min="3588" max="3589" width="25.77734375" style="41" customWidth="1"/>
    <col min="3590" max="3590" width="20.77734375" style="41" customWidth="1"/>
    <col min="3591" max="3591" width="8.77734375" style="41"/>
    <col min="3592" max="3593" width="12.77734375" style="41" bestFit="1" customWidth="1"/>
    <col min="3594" max="3840" width="8.77734375" style="41"/>
    <col min="3841" max="3841" width="8.77734375" style="41" customWidth="1"/>
    <col min="3842" max="3842" width="12.77734375" style="41" customWidth="1"/>
    <col min="3843" max="3843" width="30.77734375" style="41" customWidth="1"/>
    <col min="3844" max="3845" width="25.77734375" style="41" customWidth="1"/>
    <col min="3846" max="3846" width="20.77734375" style="41" customWidth="1"/>
    <col min="3847" max="3847" width="8.77734375" style="41"/>
    <col min="3848" max="3849" width="12.77734375" style="41" bestFit="1" customWidth="1"/>
    <col min="3850" max="4096" width="8.77734375" style="41"/>
    <col min="4097" max="4097" width="8.77734375" style="41" customWidth="1"/>
    <col min="4098" max="4098" width="12.77734375" style="41" customWidth="1"/>
    <col min="4099" max="4099" width="30.77734375" style="41" customWidth="1"/>
    <col min="4100" max="4101" width="25.77734375" style="41" customWidth="1"/>
    <col min="4102" max="4102" width="20.77734375" style="41" customWidth="1"/>
    <col min="4103" max="4103" width="8.77734375" style="41"/>
    <col min="4104" max="4105" width="12.77734375" style="41" bestFit="1" customWidth="1"/>
    <col min="4106" max="4352" width="8.77734375" style="41"/>
    <col min="4353" max="4353" width="8.77734375" style="41" customWidth="1"/>
    <col min="4354" max="4354" width="12.77734375" style="41" customWidth="1"/>
    <col min="4355" max="4355" width="30.77734375" style="41" customWidth="1"/>
    <col min="4356" max="4357" width="25.77734375" style="41" customWidth="1"/>
    <col min="4358" max="4358" width="20.77734375" style="41" customWidth="1"/>
    <col min="4359" max="4359" width="8.77734375" style="41"/>
    <col min="4360" max="4361" width="12.77734375" style="41" bestFit="1" customWidth="1"/>
    <col min="4362" max="4608" width="8.77734375" style="41"/>
    <col min="4609" max="4609" width="8.77734375" style="41" customWidth="1"/>
    <col min="4610" max="4610" width="12.77734375" style="41" customWidth="1"/>
    <col min="4611" max="4611" width="30.77734375" style="41" customWidth="1"/>
    <col min="4612" max="4613" width="25.77734375" style="41" customWidth="1"/>
    <col min="4614" max="4614" width="20.77734375" style="41" customWidth="1"/>
    <col min="4615" max="4615" width="8.77734375" style="41"/>
    <col min="4616" max="4617" width="12.77734375" style="41" bestFit="1" customWidth="1"/>
    <col min="4618" max="4864" width="8.77734375" style="41"/>
    <col min="4865" max="4865" width="8.77734375" style="41" customWidth="1"/>
    <col min="4866" max="4866" width="12.77734375" style="41" customWidth="1"/>
    <col min="4867" max="4867" width="30.77734375" style="41" customWidth="1"/>
    <col min="4868" max="4869" width="25.77734375" style="41" customWidth="1"/>
    <col min="4870" max="4870" width="20.77734375" style="41" customWidth="1"/>
    <col min="4871" max="4871" width="8.77734375" style="41"/>
    <col min="4872" max="4873" width="12.77734375" style="41" bestFit="1" customWidth="1"/>
    <col min="4874" max="5120" width="8.77734375" style="41"/>
    <col min="5121" max="5121" width="8.77734375" style="41" customWidth="1"/>
    <col min="5122" max="5122" width="12.77734375" style="41" customWidth="1"/>
    <col min="5123" max="5123" width="30.77734375" style="41" customWidth="1"/>
    <col min="5124" max="5125" width="25.77734375" style="41" customWidth="1"/>
    <col min="5126" max="5126" width="20.77734375" style="41" customWidth="1"/>
    <col min="5127" max="5127" width="8.77734375" style="41"/>
    <col min="5128" max="5129" width="12.77734375" style="41" bestFit="1" customWidth="1"/>
    <col min="5130" max="5376" width="8.77734375" style="41"/>
    <col min="5377" max="5377" width="8.77734375" style="41" customWidth="1"/>
    <col min="5378" max="5378" width="12.77734375" style="41" customWidth="1"/>
    <col min="5379" max="5379" width="30.77734375" style="41" customWidth="1"/>
    <col min="5380" max="5381" width="25.77734375" style="41" customWidth="1"/>
    <col min="5382" max="5382" width="20.77734375" style="41" customWidth="1"/>
    <col min="5383" max="5383" width="8.77734375" style="41"/>
    <col min="5384" max="5385" width="12.77734375" style="41" bestFit="1" customWidth="1"/>
    <col min="5386" max="5632" width="8.77734375" style="41"/>
    <col min="5633" max="5633" width="8.77734375" style="41" customWidth="1"/>
    <col min="5634" max="5634" width="12.77734375" style="41" customWidth="1"/>
    <col min="5635" max="5635" width="30.77734375" style="41" customWidth="1"/>
    <col min="5636" max="5637" width="25.77734375" style="41" customWidth="1"/>
    <col min="5638" max="5638" width="20.77734375" style="41" customWidth="1"/>
    <col min="5639" max="5639" width="8.77734375" style="41"/>
    <col min="5640" max="5641" width="12.77734375" style="41" bestFit="1" customWidth="1"/>
    <col min="5642" max="5888" width="8.77734375" style="41"/>
    <col min="5889" max="5889" width="8.77734375" style="41" customWidth="1"/>
    <col min="5890" max="5890" width="12.77734375" style="41" customWidth="1"/>
    <col min="5891" max="5891" width="30.77734375" style="41" customWidth="1"/>
    <col min="5892" max="5893" width="25.77734375" style="41" customWidth="1"/>
    <col min="5894" max="5894" width="20.77734375" style="41" customWidth="1"/>
    <col min="5895" max="5895" width="8.77734375" style="41"/>
    <col min="5896" max="5897" width="12.77734375" style="41" bestFit="1" customWidth="1"/>
    <col min="5898" max="6144" width="8.77734375" style="41"/>
    <col min="6145" max="6145" width="8.77734375" style="41" customWidth="1"/>
    <col min="6146" max="6146" width="12.77734375" style="41" customWidth="1"/>
    <col min="6147" max="6147" width="30.77734375" style="41" customWidth="1"/>
    <col min="6148" max="6149" width="25.77734375" style="41" customWidth="1"/>
    <col min="6150" max="6150" width="20.77734375" style="41" customWidth="1"/>
    <col min="6151" max="6151" width="8.77734375" style="41"/>
    <col min="6152" max="6153" width="12.77734375" style="41" bestFit="1" customWidth="1"/>
    <col min="6154" max="6400" width="8.77734375" style="41"/>
    <col min="6401" max="6401" width="8.77734375" style="41" customWidth="1"/>
    <col min="6402" max="6402" width="12.77734375" style="41" customWidth="1"/>
    <col min="6403" max="6403" width="30.77734375" style="41" customWidth="1"/>
    <col min="6404" max="6405" width="25.77734375" style="41" customWidth="1"/>
    <col min="6406" max="6406" width="20.77734375" style="41" customWidth="1"/>
    <col min="6407" max="6407" width="8.77734375" style="41"/>
    <col min="6408" max="6409" width="12.77734375" style="41" bestFit="1" customWidth="1"/>
    <col min="6410" max="6656" width="8.77734375" style="41"/>
    <col min="6657" max="6657" width="8.77734375" style="41" customWidth="1"/>
    <col min="6658" max="6658" width="12.77734375" style="41" customWidth="1"/>
    <col min="6659" max="6659" width="30.77734375" style="41" customWidth="1"/>
    <col min="6660" max="6661" width="25.77734375" style="41" customWidth="1"/>
    <col min="6662" max="6662" width="20.77734375" style="41" customWidth="1"/>
    <col min="6663" max="6663" width="8.77734375" style="41"/>
    <col min="6664" max="6665" width="12.77734375" style="41" bestFit="1" customWidth="1"/>
    <col min="6666" max="6912" width="8.77734375" style="41"/>
    <col min="6913" max="6913" width="8.77734375" style="41" customWidth="1"/>
    <col min="6914" max="6914" width="12.77734375" style="41" customWidth="1"/>
    <col min="6915" max="6915" width="30.77734375" style="41" customWidth="1"/>
    <col min="6916" max="6917" width="25.77734375" style="41" customWidth="1"/>
    <col min="6918" max="6918" width="20.77734375" style="41" customWidth="1"/>
    <col min="6919" max="6919" width="8.77734375" style="41"/>
    <col min="6920" max="6921" width="12.77734375" style="41" bestFit="1" customWidth="1"/>
    <col min="6922" max="7168" width="8.77734375" style="41"/>
    <col min="7169" max="7169" width="8.77734375" style="41" customWidth="1"/>
    <col min="7170" max="7170" width="12.77734375" style="41" customWidth="1"/>
    <col min="7171" max="7171" width="30.77734375" style="41" customWidth="1"/>
    <col min="7172" max="7173" width="25.77734375" style="41" customWidth="1"/>
    <col min="7174" max="7174" width="20.77734375" style="41" customWidth="1"/>
    <col min="7175" max="7175" width="8.77734375" style="41"/>
    <col min="7176" max="7177" width="12.77734375" style="41" bestFit="1" customWidth="1"/>
    <col min="7178" max="7424" width="8.77734375" style="41"/>
    <col min="7425" max="7425" width="8.77734375" style="41" customWidth="1"/>
    <col min="7426" max="7426" width="12.77734375" style="41" customWidth="1"/>
    <col min="7427" max="7427" width="30.77734375" style="41" customWidth="1"/>
    <col min="7428" max="7429" width="25.77734375" style="41" customWidth="1"/>
    <col min="7430" max="7430" width="20.77734375" style="41" customWidth="1"/>
    <col min="7431" max="7431" width="8.77734375" style="41"/>
    <col min="7432" max="7433" width="12.77734375" style="41" bestFit="1" customWidth="1"/>
    <col min="7434" max="7680" width="8.77734375" style="41"/>
    <col min="7681" max="7681" width="8.77734375" style="41" customWidth="1"/>
    <col min="7682" max="7682" width="12.77734375" style="41" customWidth="1"/>
    <col min="7683" max="7683" width="30.77734375" style="41" customWidth="1"/>
    <col min="7684" max="7685" width="25.77734375" style="41" customWidth="1"/>
    <col min="7686" max="7686" width="20.77734375" style="41" customWidth="1"/>
    <col min="7687" max="7687" width="8.77734375" style="41"/>
    <col min="7688" max="7689" width="12.77734375" style="41" bestFit="1" customWidth="1"/>
    <col min="7690" max="7936" width="8.77734375" style="41"/>
    <col min="7937" max="7937" width="8.77734375" style="41" customWidth="1"/>
    <col min="7938" max="7938" width="12.77734375" style="41" customWidth="1"/>
    <col min="7939" max="7939" width="30.77734375" style="41" customWidth="1"/>
    <col min="7940" max="7941" width="25.77734375" style="41" customWidth="1"/>
    <col min="7942" max="7942" width="20.77734375" style="41" customWidth="1"/>
    <col min="7943" max="7943" width="8.77734375" style="41"/>
    <col min="7944" max="7945" width="12.77734375" style="41" bestFit="1" customWidth="1"/>
    <col min="7946" max="8192" width="8.77734375" style="41"/>
    <col min="8193" max="8193" width="8.77734375" style="41" customWidth="1"/>
    <col min="8194" max="8194" width="12.77734375" style="41" customWidth="1"/>
    <col min="8195" max="8195" width="30.77734375" style="41" customWidth="1"/>
    <col min="8196" max="8197" width="25.77734375" style="41" customWidth="1"/>
    <col min="8198" max="8198" width="20.77734375" style="41" customWidth="1"/>
    <col min="8199" max="8199" width="8.77734375" style="41"/>
    <col min="8200" max="8201" width="12.77734375" style="41" bestFit="1" customWidth="1"/>
    <col min="8202" max="8448" width="8.77734375" style="41"/>
    <col min="8449" max="8449" width="8.77734375" style="41" customWidth="1"/>
    <col min="8450" max="8450" width="12.77734375" style="41" customWidth="1"/>
    <col min="8451" max="8451" width="30.77734375" style="41" customWidth="1"/>
    <col min="8452" max="8453" width="25.77734375" style="41" customWidth="1"/>
    <col min="8454" max="8454" width="20.77734375" style="41" customWidth="1"/>
    <col min="8455" max="8455" width="8.77734375" style="41"/>
    <col min="8456" max="8457" width="12.77734375" style="41" bestFit="1" customWidth="1"/>
    <col min="8458" max="8704" width="8.77734375" style="41"/>
    <col min="8705" max="8705" width="8.77734375" style="41" customWidth="1"/>
    <col min="8706" max="8706" width="12.77734375" style="41" customWidth="1"/>
    <col min="8707" max="8707" width="30.77734375" style="41" customWidth="1"/>
    <col min="8708" max="8709" width="25.77734375" style="41" customWidth="1"/>
    <col min="8710" max="8710" width="20.77734375" style="41" customWidth="1"/>
    <col min="8711" max="8711" width="8.77734375" style="41"/>
    <col min="8712" max="8713" width="12.77734375" style="41" bestFit="1" customWidth="1"/>
    <col min="8714" max="8960" width="8.77734375" style="41"/>
    <col min="8961" max="8961" width="8.77734375" style="41" customWidth="1"/>
    <col min="8962" max="8962" width="12.77734375" style="41" customWidth="1"/>
    <col min="8963" max="8963" width="30.77734375" style="41" customWidth="1"/>
    <col min="8964" max="8965" width="25.77734375" style="41" customWidth="1"/>
    <col min="8966" max="8966" width="20.77734375" style="41" customWidth="1"/>
    <col min="8967" max="8967" width="8.77734375" style="41"/>
    <col min="8968" max="8969" width="12.77734375" style="41" bestFit="1" customWidth="1"/>
    <col min="8970" max="9216" width="8.77734375" style="41"/>
    <col min="9217" max="9217" width="8.77734375" style="41" customWidth="1"/>
    <col min="9218" max="9218" width="12.77734375" style="41" customWidth="1"/>
    <col min="9219" max="9219" width="30.77734375" style="41" customWidth="1"/>
    <col min="9220" max="9221" width="25.77734375" style="41" customWidth="1"/>
    <col min="9222" max="9222" width="20.77734375" style="41" customWidth="1"/>
    <col min="9223" max="9223" width="8.77734375" style="41"/>
    <col min="9224" max="9225" width="12.77734375" style="41" bestFit="1" customWidth="1"/>
    <col min="9226" max="9472" width="8.77734375" style="41"/>
    <col min="9473" max="9473" width="8.77734375" style="41" customWidth="1"/>
    <col min="9474" max="9474" width="12.77734375" style="41" customWidth="1"/>
    <col min="9475" max="9475" width="30.77734375" style="41" customWidth="1"/>
    <col min="9476" max="9477" width="25.77734375" style="41" customWidth="1"/>
    <col min="9478" max="9478" width="20.77734375" style="41" customWidth="1"/>
    <col min="9479" max="9479" width="8.77734375" style="41"/>
    <col min="9480" max="9481" width="12.77734375" style="41" bestFit="1" customWidth="1"/>
    <col min="9482" max="9728" width="8.77734375" style="41"/>
    <col min="9729" max="9729" width="8.77734375" style="41" customWidth="1"/>
    <col min="9730" max="9730" width="12.77734375" style="41" customWidth="1"/>
    <col min="9731" max="9731" width="30.77734375" style="41" customWidth="1"/>
    <col min="9732" max="9733" width="25.77734375" style="41" customWidth="1"/>
    <col min="9734" max="9734" width="20.77734375" style="41" customWidth="1"/>
    <col min="9735" max="9735" width="8.77734375" style="41"/>
    <col min="9736" max="9737" width="12.77734375" style="41" bestFit="1" customWidth="1"/>
    <col min="9738" max="9984" width="8.77734375" style="41"/>
    <col min="9985" max="9985" width="8.77734375" style="41" customWidth="1"/>
    <col min="9986" max="9986" width="12.77734375" style="41" customWidth="1"/>
    <col min="9987" max="9987" width="30.77734375" style="41" customWidth="1"/>
    <col min="9988" max="9989" width="25.77734375" style="41" customWidth="1"/>
    <col min="9990" max="9990" width="20.77734375" style="41" customWidth="1"/>
    <col min="9991" max="9991" width="8.77734375" style="41"/>
    <col min="9992" max="9993" width="12.77734375" style="41" bestFit="1" customWidth="1"/>
    <col min="9994" max="10240" width="8.77734375" style="41"/>
    <col min="10241" max="10241" width="8.77734375" style="41" customWidth="1"/>
    <col min="10242" max="10242" width="12.77734375" style="41" customWidth="1"/>
    <col min="10243" max="10243" width="30.77734375" style="41" customWidth="1"/>
    <col min="10244" max="10245" width="25.77734375" style="41" customWidth="1"/>
    <col min="10246" max="10246" width="20.77734375" style="41" customWidth="1"/>
    <col min="10247" max="10247" width="8.77734375" style="41"/>
    <col min="10248" max="10249" width="12.77734375" style="41" bestFit="1" customWidth="1"/>
    <col min="10250" max="10496" width="8.77734375" style="41"/>
    <col min="10497" max="10497" width="8.77734375" style="41" customWidth="1"/>
    <col min="10498" max="10498" width="12.77734375" style="41" customWidth="1"/>
    <col min="10499" max="10499" width="30.77734375" style="41" customWidth="1"/>
    <col min="10500" max="10501" width="25.77734375" style="41" customWidth="1"/>
    <col min="10502" max="10502" width="20.77734375" style="41" customWidth="1"/>
    <col min="10503" max="10503" width="8.77734375" style="41"/>
    <col min="10504" max="10505" width="12.77734375" style="41" bestFit="1" customWidth="1"/>
    <col min="10506" max="10752" width="8.77734375" style="41"/>
    <col min="10753" max="10753" width="8.77734375" style="41" customWidth="1"/>
    <col min="10754" max="10754" width="12.77734375" style="41" customWidth="1"/>
    <col min="10755" max="10755" width="30.77734375" style="41" customWidth="1"/>
    <col min="10756" max="10757" width="25.77734375" style="41" customWidth="1"/>
    <col min="10758" max="10758" width="20.77734375" style="41" customWidth="1"/>
    <col min="10759" max="10759" width="8.77734375" style="41"/>
    <col min="10760" max="10761" width="12.77734375" style="41" bestFit="1" customWidth="1"/>
    <col min="10762" max="11008" width="8.77734375" style="41"/>
    <col min="11009" max="11009" width="8.77734375" style="41" customWidth="1"/>
    <col min="11010" max="11010" width="12.77734375" style="41" customWidth="1"/>
    <col min="11011" max="11011" width="30.77734375" style="41" customWidth="1"/>
    <col min="11012" max="11013" width="25.77734375" style="41" customWidth="1"/>
    <col min="11014" max="11014" width="20.77734375" style="41" customWidth="1"/>
    <col min="11015" max="11015" width="8.77734375" style="41"/>
    <col min="11016" max="11017" width="12.77734375" style="41" bestFit="1" customWidth="1"/>
    <col min="11018" max="11264" width="8.77734375" style="41"/>
    <col min="11265" max="11265" width="8.77734375" style="41" customWidth="1"/>
    <col min="11266" max="11266" width="12.77734375" style="41" customWidth="1"/>
    <col min="11267" max="11267" width="30.77734375" style="41" customWidth="1"/>
    <col min="11268" max="11269" width="25.77734375" style="41" customWidth="1"/>
    <col min="11270" max="11270" width="20.77734375" style="41" customWidth="1"/>
    <col min="11271" max="11271" width="8.77734375" style="41"/>
    <col min="11272" max="11273" width="12.77734375" style="41" bestFit="1" customWidth="1"/>
    <col min="11274" max="11520" width="8.77734375" style="41"/>
    <col min="11521" max="11521" width="8.77734375" style="41" customWidth="1"/>
    <col min="11522" max="11522" width="12.77734375" style="41" customWidth="1"/>
    <col min="11523" max="11523" width="30.77734375" style="41" customWidth="1"/>
    <col min="11524" max="11525" width="25.77734375" style="41" customWidth="1"/>
    <col min="11526" max="11526" width="20.77734375" style="41" customWidth="1"/>
    <col min="11527" max="11527" width="8.77734375" style="41"/>
    <col min="11528" max="11529" width="12.77734375" style="41" bestFit="1" customWidth="1"/>
    <col min="11530" max="11776" width="8.77734375" style="41"/>
    <col min="11777" max="11777" width="8.77734375" style="41" customWidth="1"/>
    <col min="11778" max="11778" width="12.77734375" style="41" customWidth="1"/>
    <col min="11779" max="11779" width="30.77734375" style="41" customWidth="1"/>
    <col min="11780" max="11781" width="25.77734375" style="41" customWidth="1"/>
    <col min="11782" max="11782" width="20.77734375" style="41" customWidth="1"/>
    <col min="11783" max="11783" width="8.77734375" style="41"/>
    <col min="11784" max="11785" width="12.77734375" style="41" bestFit="1" customWidth="1"/>
    <col min="11786" max="12032" width="8.77734375" style="41"/>
    <col min="12033" max="12033" width="8.77734375" style="41" customWidth="1"/>
    <col min="12034" max="12034" width="12.77734375" style="41" customWidth="1"/>
    <col min="12035" max="12035" width="30.77734375" style="41" customWidth="1"/>
    <col min="12036" max="12037" width="25.77734375" style="41" customWidth="1"/>
    <col min="12038" max="12038" width="20.77734375" style="41" customWidth="1"/>
    <col min="12039" max="12039" width="8.77734375" style="41"/>
    <col min="12040" max="12041" width="12.77734375" style="41" bestFit="1" customWidth="1"/>
    <col min="12042" max="12288" width="8.77734375" style="41"/>
    <col min="12289" max="12289" width="8.77734375" style="41" customWidth="1"/>
    <col min="12290" max="12290" width="12.77734375" style="41" customWidth="1"/>
    <col min="12291" max="12291" width="30.77734375" style="41" customWidth="1"/>
    <col min="12292" max="12293" width="25.77734375" style="41" customWidth="1"/>
    <col min="12294" max="12294" width="20.77734375" style="41" customWidth="1"/>
    <col min="12295" max="12295" width="8.77734375" style="41"/>
    <col min="12296" max="12297" width="12.77734375" style="41" bestFit="1" customWidth="1"/>
    <col min="12298" max="12544" width="8.77734375" style="41"/>
    <col min="12545" max="12545" width="8.77734375" style="41" customWidth="1"/>
    <col min="12546" max="12546" width="12.77734375" style="41" customWidth="1"/>
    <col min="12547" max="12547" width="30.77734375" style="41" customWidth="1"/>
    <col min="12548" max="12549" width="25.77734375" style="41" customWidth="1"/>
    <col min="12550" max="12550" width="20.77734375" style="41" customWidth="1"/>
    <col min="12551" max="12551" width="8.77734375" style="41"/>
    <col min="12552" max="12553" width="12.77734375" style="41" bestFit="1" customWidth="1"/>
    <col min="12554" max="12800" width="8.77734375" style="41"/>
    <col min="12801" max="12801" width="8.77734375" style="41" customWidth="1"/>
    <col min="12802" max="12802" width="12.77734375" style="41" customWidth="1"/>
    <col min="12803" max="12803" width="30.77734375" style="41" customWidth="1"/>
    <col min="12804" max="12805" width="25.77734375" style="41" customWidth="1"/>
    <col min="12806" max="12806" width="20.77734375" style="41" customWidth="1"/>
    <col min="12807" max="12807" width="8.77734375" style="41"/>
    <col min="12808" max="12809" width="12.77734375" style="41" bestFit="1" customWidth="1"/>
    <col min="12810" max="13056" width="8.77734375" style="41"/>
    <col min="13057" max="13057" width="8.77734375" style="41" customWidth="1"/>
    <col min="13058" max="13058" width="12.77734375" style="41" customWidth="1"/>
    <col min="13059" max="13059" width="30.77734375" style="41" customWidth="1"/>
    <col min="13060" max="13061" width="25.77734375" style="41" customWidth="1"/>
    <col min="13062" max="13062" width="20.77734375" style="41" customWidth="1"/>
    <col min="13063" max="13063" width="8.77734375" style="41"/>
    <col min="13064" max="13065" width="12.77734375" style="41" bestFit="1" customWidth="1"/>
    <col min="13066" max="13312" width="8.77734375" style="41"/>
    <col min="13313" max="13313" width="8.77734375" style="41" customWidth="1"/>
    <col min="13314" max="13314" width="12.77734375" style="41" customWidth="1"/>
    <col min="13315" max="13315" width="30.77734375" style="41" customWidth="1"/>
    <col min="13316" max="13317" width="25.77734375" style="41" customWidth="1"/>
    <col min="13318" max="13318" width="20.77734375" style="41" customWidth="1"/>
    <col min="13319" max="13319" width="8.77734375" style="41"/>
    <col min="13320" max="13321" width="12.77734375" style="41" bestFit="1" customWidth="1"/>
    <col min="13322" max="13568" width="8.77734375" style="41"/>
    <col min="13569" max="13569" width="8.77734375" style="41" customWidth="1"/>
    <col min="13570" max="13570" width="12.77734375" style="41" customWidth="1"/>
    <col min="13571" max="13571" width="30.77734375" style="41" customWidth="1"/>
    <col min="13572" max="13573" width="25.77734375" style="41" customWidth="1"/>
    <col min="13574" max="13574" width="20.77734375" style="41" customWidth="1"/>
    <col min="13575" max="13575" width="8.77734375" style="41"/>
    <col min="13576" max="13577" width="12.77734375" style="41" bestFit="1" customWidth="1"/>
    <col min="13578" max="13824" width="8.77734375" style="41"/>
    <col min="13825" max="13825" width="8.77734375" style="41" customWidth="1"/>
    <col min="13826" max="13826" width="12.77734375" style="41" customWidth="1"/>
    <col min="13827" max="13827" width="30.77734375" style="41" customWidth="1"/>
    <col min="13828" max="13829" width="25.77734375" style="41" customWidth="1"/>
    <col min="13830" max="13830" width="20.77734375" style="41" customWidth="1"/>
    <col min="13831" max="13831" width="8.77734375" style="41"/>
    <col min="13832" max="13833" width="12.77734375" style="41" bestFit="1" customWidth="1"/>
    <col min="13834" max="14080" width="8.77734375" style="41"/>
    <col min="14081" max="14081" width="8.77734375" style="41" customWidth="1"/>
    <col min="14082" max="14082" width="12.77734375" style="41" customWidth="1"/>
    <col min="14083" max="14083" width="30.77734375" style="41" customWidth="1"/>
    <col min="14084" max="14085" width="25.77734375" style="41" customWidth="1"/>
    <col min="14086" max="14086" width="20.77734375" style="41" customWidth="1"/>
    <col min="14087" max="14087" width="8.77734375" style="41"/>
    <col min="14088" max="14089" width="12.77734375" style="41" bestFit="1" customWidth="1"/>
    <col min="14090" max="14336" width="8.77734375" style="41"/>
    <col min="14337" max="14337" width="8.77734375" style="41" customWidth="1"/>
    <col min="14338" max="14338" width="12.77734375" style="41" customWidth="1"/>
    <col min="14339" max="14339" width="30.77734375" style="41" customWidth="1"/>
    <col min="14340" max="14341" width="25.77734375" style="41" customWidth="1"/>
    <col min="14342" max="14342" width="20.77734375" style="41" customWidth="1"/>
    <col min="14343" max="14343" width="8.77734375" style="41"/>
    <col min="14344" max="14345" width="12.77734375" style="41" bestFit="1" customWidth="1"/>
    <col min="14346" max="14592" width="8.77734375" style="41"/>
    <col min="14593" max="14593" width="8.77734375" style="41" customWidth="1"/>
    <col min="14594" max="14594" width="12.77734375" style="41" customWidth="1"/>
    <col min="14595" max="14595" width="30.77734375" style="41" customWidth="1"/>
    <col min="14596" max="14597" width="25.77734375" style="41" customWidth="1"/>
    <col min="14598" max="14598" width="20.77734375" style="41" customWidth="1"/>
    <col min="14599" max="14599" width="8.77734375" style="41"/>
    <col min="14600" max="14601" width="12.77734375" style="41" bestFit="1" customWidth="1"/>
    <col min="14602" max="14848" width="8.77734375" style="41"/>
    <col min="14849" max="14849" width="8.77734375" style="41" customWidth="1"/>
    <col min="14850" max="14850" width="12.77734375" style="41" customWidth="1"/>
    <col min="14851" max="14851" width="30.77734375" style="41" customWidth="1"/>
    <col min="14852" max="14853" width="25.77734375" style="41" customWidth="1"/>
    <col min="14854" max="14854" width="20.77734375" style="41" customWidth="1"/>
    <col min="14855" max="14855" width="8.77734375" style="41"/>
    <col min="14856" max="14857" width="12.77734375" style="41" bestFit="1" customWidth="1"/>
    <col min="14858" max="15104" width="8.77734375" style="41"/>
    <col min="15105" max="15105" width="8.77734375" style="41" customWidth="1"/>
    <col min="15106" max="15106" width="12.77734375" style="41" customWidth="1"/>
    <col min="15107" max="15107" width="30.77734375" style="41" customWidth="1"/>
    <col min="15108" max="15109" width="25.77734375" style="41" customWidth="1"/>
    <col min="15110" max="15110" width="20.77734375" style="41" customWidth="1"/>
    <col min="15111" max="15111" width="8.77734375" style="41"/>
    <col min="15112" max="15113" width="12.77734375" style="41" bestFit="1" customWidth="1"/>
    <col min="15114" max="15360" width="8.77734375" style="41"/>
    <col min="15361" max="15361" width="8.77734375" style="41" customWidth="1"/>
    <col min="15362" max="15362" width="12.77734375" style="41" customWidth="1"/>
    <col min="15363" max="15363" width="30.77734375" style="41" customWidth="1"/>
    <col min="15364" max="15365" width="25.77734375" style="41" customWidth="1"/>
    <col min="15366" max="15366" width="20.77734375" style="41" customWidth="1"/>
    <col min="15367" max="15367" width="8.77734375" style="41"/>
    <col min="15368" max="15369" width="12.77734375" style="41" bestFit="1" customWidth="1"/>
    <col min="15370" max="15616" width="8.77734375" style="41"/>
    <col min="15617" max="15617" width="8.77734375" style="41" customWidth="1"/>
    <col min="15618" max="15618" width="12.77734375" style="41" customWidth="1"/>
    <col min="15619" max="15619" width="30.77734375" style="41" customWidth="1"/>
    <col min="15620" max="15621" width="25.77734375" style="41" customWidth="1"/>
    <col min="15622" max="15622" width="20.77734375" style="41" customWidth="1"/>
    <col min="15623" max="15623" width="8.77734375" style="41"/>
    <col min="15624" max="15625" width="12.77734375" style="41" bestFit="1" customWidth="1"/>
    <col min="15626" max="15872" width="8.77734375" style="41"/>
    <col min="15873" max="15873" width="8.77734375" style="41" customWidth="1"/>
    <col min="15874" max="15874" width="12.77734375" style="41" customWidth="1"/>
    <col min="15875" max="15875" width="30.77734375" style="41" customWidth="1"/>
    <col min="15876" max="15877" width="25.77734375" style="41" customWidth="1"/>
    <col min="15878" max="15878" width="20.77734375" style="41" customWidth="1"/>
    <col min="15879" max="15879" width="8.77734375" style="41"/>
    <col min="15880" max="15881" width="12.77734375" style="41" bestFit="1" customWidth="1"/>
    <col min="15882" max="16128" width="8.77734375" style="41"/>
    <col min="16129" max="16129" width="8.77734375" style="41" customWidth="1"/>
    <col min="16130" max="16130" width="12.77734375" style="41" customWidth="1"/>
    <col min="16131" max="16131" width="30.77734375" style="41" customWidth="1"/>
    <col min="16132" max="16133" width="25.77734375" style="41" customWidth="1"/>
    <col min="16134" max="16134" width="20.77734375" style="41" customWidth="1"/>
    <col min="16135" max="16135" width="8.77734375" style="41"/>
    <col min="16136" max="16137" width="12.77734375" style="41" bestFit="1" customWidth="1"/>
    <col min="16138" max="16384" width="8.77734375" style="41"/>
  </cols>
  <sheetData>
    <row r="1" spans="1:6" ht="34.15" customHeight="1">
      <c r="A1" s="186" t="s">
        <v>82</v>
      </c>
      <c r="B1" s="186"/>
      <c r="C1" s="186"/>
      <c r="D1" s="186"/>
      <c r="E1" s="186"/>
      <c r="F1" s="186"/>
    </row>
    <row r="2" spans="1:6" ht="33" customHeight="1" thickBot="1">
      <c r="A2" s="39" t="s">
        <v>177</v>
      </c>
      <c r="B2" s="39" t="s">
        <v>179</v>
      </c>
      <c r="C2" s="177"/>
      <c r="D2" s="178"/>
      <c r="E2" s="40"/>
      <c r="F2" s="179" t="s">
        <v>183</v>
      </c>
    </row>
    <row r="3" spans="1:6" ht="35.1" customHeight="1" thickBot="1">
      <c r="A3" s="187" t="s">
        <v>83</v>
      </c>
      <c r="B3" s="188"/>
      <c r="C3" s="170" t="s">
        <v>84</v>
      </c>
      <c r="D3" s="171" t="s">
        <v>85</v>
      </c>
      <c r="E3" s="170" t="s">
        <v>86</v>
      </c>
      <c r="F3" s="172" t="s">
        <v>87</v>
      </c>
    </row>
    <row r="4" spans="1:6" ht="24" customHeight="1">
      <c r="A4" s="189" t="s">
        <v>88</v>
      </c>
      <c r="B4" s="192" t="s">
        <v>43</v>
      </c>
      <c r="C4" s="42" t="s">
        <v>89</v>
      </c>
      <c r="D4" s="43">
        <f>금액집계!F25</f>
        <v>0</v>
      </c>
      <c r="E4" s="44"/>
      <c r="F4" s="45"/>
    </row>
    <row r="5" spans="1:6" ht="24" customHeight="1">
      <c r="A5" s="190"/>
      <c r="B5" s="192"/>
      <c r="C5" s="46" t="s">
        <v>90</v>
      </c>
      <c r="D5" s="47"/>
      <c r="E5" s="48"/>
      <c r="F5" s="49"/>
    </row>
    <row r="6" spans="1:6" ht="24" customHeight="1">
      <c r="A6" s="190"/>
      <c r="B6" s="193"/>
      <c r="C6" s="50" t="s">
        <v>91</v>
      </c>
      <c r="D6" s="51">
        <f>SUM(D4:D5)</f>
        <v>0</v>
      </c>
      <c r="E6" s="48"/>
      <c r="F6" s="49"/>
    </row>
    <row r="7" spans="1:6" ht="24" customHeight="1">
      <c r="A7" s="190"/>
      <c r="B7" s="194" t="s">
        <v>44</v>
      </c>
      <c r="C7" s="46" t="s">
        <v>92</v>
      </c>
      <c r="D7" s="47">
        <f>금액집계!H25</f>
        <v>0</v>
      </c>
      <c r="E7" s="48"/>
      <c r="F7" s="49"/>
    </row>
    <row r="8" spans="1:6" ht="24" customHeight="1">
      <c r="A8" s="190"/>
      <c r="B8" s="192"/>
      <c r="C8" s="46" t="s">
        <v>93</v>
      </c>
      <c r="D8" s="47"/>
      <c r="E8" s="48"/>
      <c r="F8" s="49"/>
    </row>
    <row r="9" spans="1:6" ht="24" customHeight="1">
      <c r="A9" s="190"/>
      <c r="B9" s="193"/>
      <c r="C9" s="50" t="s">
        <v>91</v>
      </c>
      <c r="D9" s="51">
        <f>SUM(D7:D8)</f>
        <v>0</v>
      </c>
      <c r="E9" s="48"/>
      <c r="F9" s="49"/>
    </row>
    <row r="10" spans="1:6" ht="24" customHeight="1">
      <c r="A10" s="190"/>
      <c r="B10" s="192" t="s">
        <v>58</v>
      </c>
      <c r="C10" s="46" t="s">
        <v>94</v>
      </c>
      <c r="D10" s="47">
        <f>D9*3.7%</f>
        <v>0</v>
      </c>
      <c r="E10" s="48" t="s">
        <v>59</v>
      </c>
      <c r="F10" s="49" t="s">
        <v>95</v>
      </c>
    </row>
    <row r="11" spans="1:6" ht="24" customHeight="1">
      <c r="A11" s="190"/>
      <c r="B11" s="192"/>
      <c r="C11" s="46" t="s">
        <v>96</v>
      </c>
      <c r="D11" s="47">
        <f>+D9*1.01%</f>
        <v>0</v>
      </c>
      <c r="E11" s="48" t="s">
        <v>74</v>
      </c>
      <c r="F11" s="49" t="s">
        <v>95</v>
      </c>
    </row>
    <row r="12" spans="1:6" ht="24" customHeight="1">
      <c r="A12" s="190"/>
      <c r="B12" s="192"/>
      <c r="C12" s="46" t="s">
        <v>97</v>
      </c>
      <c r="D12" s="47">
        <f>+D7*3.495%</f>
        <v>0</v>
      </c>
      <c r="E12" s="48" t="s">
        <v>126</v>
      </c>
      <c r="F12" s="49" t="s">
        <v>98</v>
      </c>
    </row>
    <row r="13" spans="1:6" ht="24" customHeight="1">
      <c r="A13" s="190"/>
      <c r="B13" s="192"/>
      <c r="C13" s="46" t="s">
        <v>99</v>
      </c>
      <c r="D13" s="47">
        <f>D7*4.5%</f>
        <v>0</v>
      </c>
      <c r="E13" s="48" t="s">
        <v>100</v>
      </c>
      <c r="F13" s="49" t="s">
        <v>98</v>
      </c>
    </row>
    <row r="14" spans="1:6" ht="24" customHeight="1">
      <c r="A14" s="190"/>
      <c r="B14" s="192"/>
      <c r="C14" s="46" t="s">
        <v>101</v>
      </c>
      <c r="D14" s="47">
        <f>D12*12.27%</f>
        <v>0</v>
      </c>
      <c r="E14" s="48" t="s">
        <v>127</v>
      </c>
      <c r="F14" s="49" t="s">
        <v>98</v>
      </c>
    </row>
    <row r="15" spans="1:6" ht="24" customHeight="1">
      <c r="A15" s="190"/>
      <c r="B15" s="192"/>
      <c r="C15" s="46"/>
      <c r="D15" s="47"/>
      <c r="E15" s="48"/>
      <c r="F15" s="53"/>
    </row>
    <row r="16" spans="1:6" ht="24" customHeight="1">
      <c r="A16" s="191"/>
      <c r="B16" s="193"/>
      <c r="C16" s="50" t="s">
        <v>102</v>
      </c>
      <c r="D16" s="51">
        <f>TRUNC(SUM(D10:D15),-1)</f>
        <v>0</v>
      </c>
      <c r="E16" s="48"/>
      <c r="F16" s="49"/>
    </row>
    <row r="17" spans="1:6" ht="24" customHeight="1">
      <c r="A17" s="195" t="s">
        <v>171</v>
      </c>
      <c r="B17" s="196"/>
      <c r="C17" s="197"/>
      <c r="D17" s="51">
        <f>SUM(D6,D9,D16)</f>
        <v>0</v>
      </c>
      <c r="E17" s="48" t="s">
        <v>45</v>
      </c>
      <c r="F17" s="49"/>
    </row>
    <row r="18" spans="1:6" ht="24" customHeight="1">
      <c r="A18" s="195" t="s">
        <v>170</v>
      </c>
      <c r="B18" s="196"/>
      <c r="C18" s="197"/>
      <c r="D18" s="47">
        <f>(D6+D9+D16)*3%</f>
        <v>0</v>
      </c>
      <c r="E18" s="48" t="s">
        <v>185</v>
      </c>
      <c r="F18" s="49"/>
    </row>
    <row r="19" spans="1:6" ht="24" customHeight="1">
      <c r="A19" s="195" t="s">
        <v>178</v>
      </c>
      <c r="B19" s="196"/>
      <c r="C19" s="197"/>
      <c r="D19" s="47">
        <f>(D9+D16+D18)*10%</f>
        <v>0</v>
      </c>
      <c r="E19" s="48" t="s">
        <v>174</v>
      </c>
      <c r="F19" s="168"/>
    </row>
    <row r="20" spans="1:6" ht="24" customHeight="1">
      <c r="A20" s="195" t="s">
        <v>169</v>
      </c>
      <c r="B20" s="196"/>
      <c r="C20" s="197"/>
      <c r="D20" s="51">
        <f>SUM(D17:D19)</f>
        <v>0</v>
      </c>
      <c r="E20" s="48"/>
      <c r="F20" s="169"/>
    </row>
    <row r="21" spans="1:6" ht="24" customHeight="1">
      <c r="A21" s="195" t="s">
        <v>172</v>
      </c>
      <c r="B21" s="196"/>
      <c r="C21" s="197"/>
      <c r="D21" s="54">
        <f>D20*10%</f>
        <v>0</v>
      </c>
      <c r="E21" s="48" t="s">
        <v>103</v>
      </c>
      <c r="F21" s="49"/>
    </row>
    <row r="22" spans="1:6" ht="24" customHeight="1" thickBot="1">
      <c r="A22" s="183" t="s">
        <v>173</v>
      </c>
      <c r="B22" s="184"/>
      <c r="C22" s="185"/>
      <c r="D22" s="55">
        <f>TRUNC(D20+D21,-4)</f>
        <v>0</v>
      </c>
      <c r="E22" s="56" t="s">
        <v>104</v>
      </c>
      <c r="F22" s="57"/>
    </row>
    <row r="26" spans="1:6">
      <c r="E26" s="52"/>
    </row>
  </sheetData>
  <mergeCells count="12">
    <mergeCell ref="A22:C22"/>
    <mergeCell ref="A1:F1"/>
    <mergeCell ref="A3:B3"/>
    <mergeCell ref="A4:A16"/>
    <mergeCell ref="B4:B6"/>
    <mergeCell ref="B7:B9"/>
    <mergeCell ref="B10:B16"/>
    <mergeCell ref="A17:C17"/>
    <mergeCell ref="A20:C20"/>
    <mergeCell ref="A21:C21"/>
    <mergeCell ref="A18:C18"/>
    <mergeCell ref="A19:C19"/>
  </mergeCells>
  <phoneticPr fontId="2" type="noConversion"/>
  <printOptions horizontalCentered="1" verticalCentered="1"/>
  <pageMargins left="0.78740157480314965" right="0.59055118110236227" top="0.59055118110236227" bottom="0.59055118110236227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="70" zoomScaleNormal="100" zoomScaleSheetLayoutView="70" workbookViewId="0">
      <selection activeCell="C6" sqref="C6:H6"/>
    </sheetView>
  </sheetViews>
  <sheetFormatPr defaultColWidth="8" defaultRowHeight="66" customHeight="1"/>
  <cols>
    <col min="1" max="1" width="26.77734375" style="35" customWidth="1"/>
    <col min="2" max="2" width="8.77734375" style="36" customWidth="1"/>
    <col min="3" max="3" width="3.77734375" style="37" customWidth="1"/>
    <col min="4" max="4" width="12.77734375" style="35" customWidth="1"/>
    <col min="5" max="6" width="10.77734375" style="35" customWidth="1"/>
    <col min="7" max="7" width="8.77734375" style="38" customWidth="1"/>
    <col min="8" max="8" width="5.77734375" style="38" customWidth="1"/>
    <col min="9" max="9" width="26.77734375" style="37" customWidth="1"/>
    <col min="10" max="256" width="8" style="35"/>
    <col min="257" max="257" width="26.77734375" style="35" customWidth="1"/>
    <col min="258" max="258" width="8.77734375" style="35" customWidth="1"/>
    <col min="259" max="259" width="3.77734375" style="35" customWidth="1"/>
    <col min="260" max="260" width="12.77734375" style="35" customWidth="1"/>
    <col min="261" max="262" width="10.77734375" style="35" customWidth="1"/>
    <col min="263" max="263" width="8.77734375" style="35" customWidth="1"/>
    <col min="264" max="264" width="5.77734375" style="35" customWidth="1"/>
    <col min="265" max="265" width="26.77734375" style="35" customWidth="1"/>
    <col min="266" max="512" width="8" style="35"/>
    <col min="513" max="513" width="26.77734375" style="35" customWidth="1"/>
    <col min="514" max="514" width="8.77734375" style="35" customWidth="1"/>
    <col min="515" max="515" width="3.77734375" style="35" customWidth="1"/>
    <col min="516" max="516" width="12.77734375" style="35" customWidth="1"/>
    <col min="517" max="518" width="10.77734375" style="35" customWidth="1"/>
    <col min="519" max="519" width="8.77734375" style="35" customWidth="1"/>
    <col min="520" max="520" width="5.77734375" style="35" customWidth="1"/>
    <col min="521" max="521" width="26.77734375" style="35" customWidth="1"/>
    <col min="522" max="768" width="8" style="35"/>
    <col min="769" max="769" width="26.77734375" style="35" customWidth="1"/>
    <col min="770" max="770" width="8.77734375" style="35" customWidth="1"/>
    <col min="771" max="771" width="3.77734375" style="35" customWidth="1"/>
    <col min="772" max="772" width="12.77734375" style="35" customWidth="1"/>
    <col min="773" max="774" width="10.77734375" style="35" customWidth="1"/>
    <col min="775" max="775" width="8.77734375" style="35" customWidth="1"/>
    <col min="776" max="776" width="5.77734375" style="35" customWidth="1"/>
    <col min="777" max="777" width="26.77734375" style="35" customWidth="1"/>
    <col min="778" max="1024" width="8" style="35"/>
    <col min="1025" max="1025" width="26.77734375" style="35" customWidth="1"/>
    <col min="1026" max="1026" width="8.77734375" style="35" customWidth="1"/>
    <col min="1027" max="1027" width="3.77734375" style="35" customWidth="1"/>
    <col min="1028" max="1028" width="12.77734375" style="35" customWidth="1"/>
    <col min="1029" max="1030" width="10.77734375" style="35" customWidth="1"/>
    <col min="1031" max="1031" width="8.77734375" style="35" customWidth="1"/>
    <col min="1032" max="1032" width="5.77734375" style="35" customWidth="1"/>
    <col min="1033" max="1033" width="26.77734375" style="35" customWidth="1"/>
    <col min="1034" max="1280" width="8" style="35"/>
    <col min="1281" max="1281" width="26.77734375" style="35" customWidth="1"/>
    <col min="1282" max="1282" width="8.77734375" style="35" customWidth="1"/>
    <col min="1283" max="1283" width="3.77734375" style="35" customWidth="1"/>
    <col min="1284" max="1284" width="12.77734375" style="35" customWidth="1"/>
    <col min="1285" max="1286" width="10.77734375" style="35" customWidth="1"/>
    <col min="1287" max="1287" width="8.77734375" style="35" customWidth="1"/>
    <col min="1288" max="1288" width="5.77734375" style="35" customWidth="1"/>
    <col min="1289" max="1289" width="26.77734375" style="35" customWidth="1"/>
    <col min="1290" max="1536" width="8" style="35"/>
    <col min="1537" max="1537" width="26.77734375" style="35" customWidth="1"/>
    <col min="1538" max="1538" width="8.77734375" style="35" customWidth="1"/>
    <col min="1539" max="1539" width="3.77734375" style="35" customWidth="1"/>
    <col min="1540" max="1540" width="12.77734375" style="35" customWidth="1"/>
    <col min="1541" max="1542" width="10.77734375" style="35" customWidth="1"/>
    <col min="1543" max="1543" width="8.77734375" style="35" customWidth="1"/>
    <col min="1544" max="1544" width="5.77734375" style="35" customWidth="1"/>
    <col min="1545" max="1545" width="26.77734375" style="35" customWidth="1"/>
    <col min="1546" max="1792" width="8" style="35"/>
    <col min="1793" max="1793" width="26.77734375" style="35" customWidth="1"/>
    <col min="1794" max="1794" width="8.77734375" style="35" customWidth="1"/>
    <col min="1795" max="1795" width="3.77734375" style="35" customWidth="1"/>
    <col min="1796" max="1796" width="12.77734375" style="35" customWidth="1"/>
    <col min="1797" max="1798" width="10.77734375" style="35" customWidth="1"/>
    <col min="1799" max="1799" width="8.77734375" style="35" customWidth="1"/>
    <col min="1800" max="1800" width="5.77734375" style="35" customWidth="1"/>
    <col min="1801" max="1801" width="26.77734375" style="35" customWidth="1"/>
    <col min="1802" max="2048" width="8" style="35"/>
    <col min="2049" max="2049" width="26.77734375" style="35" customWidth="1"/>
    <col min="2050" max="2050" width="8.77734375" style="35" customWidth="1"/>
    <col min="2051" max="2051" width="3.77734375" style="35" customWidth="1"/>
    <col min="2052" max="2052" width="12.77734375" style="35" customWidth="1"/>
    <col min="2053" max="2054" width="10.77734375" style="35" customWidth="1"/>
    <col min="2055" max="2055" width="8.77734375" style="35" customWidth="1"/>
    <col min="2056" max="2056" width="5.77734375" style="35" customWidth="1"/>
    <col min="2057" max="2057" width="26.77734375" style="35" customWidth="1"/>
    <col min="2058" max="2304" width="8" style="35"/>
    <col min="2305" max="2305" width="26.77734375" style="35" customWidth="1"/>
    <col min="2306" max="2306" width="8.77734375" style="35" customWidth="1"/>
    <col min="2307" max="2307" width="3.77734375" style="35" customWidth="1"/>
    <col min="2308" max="2308" width="12.77734375" style="35" customWidth="1"/>
    <col min="2309" max="2310" width="10.77734375" style="35" customWidth="1"/>
    <col min="2311" max="2311" width="8.77734375" style="35" customWidth="1"/>
    <col min="2312" max="2312" width="5.77734375" style="35" customWidth="1"/>
    <col min="2313" max="2313" width="26.77734375" style="35" customWidth="1"/>
    <col min="2314" max="2560" width="8" style="35"/>
    <col min="2561" max="2561" width="26.77734375" style="35" customWidth="1"/>
    <col min="2562" max="2562" width="8.77734375" style="35" customWidth="1"/>
    <col min="2563" max="2563" width="3.77734375" style="35" customWidth="1"/>
    <col min="2564" max="2564" width="12.77734375" style="35" customWidth="1"/>
    <col min="2565" max="2566" width="10.77734375" style="35" customWidth="1"/>
    <col min="2567" max="2567" width="8.77734375" style="35" customWidth="1"/>
    <col min="2568" max="2568" width="5.77734375" style="35" customWidth="1"/>
    <col min="2569" max="2569" width="26.77734375" style="35" customWidth="1"/>
    <col min="2570" max="2816" width="8" style="35"/>
    <col min="2817" max="2817" width="26.77734375" style="35" customWidth="1"/>
    <col min="2818" max="2818" width="8.77734375" style="35" customWidth="1"/>
    <col min="2819" max="2819" width="3.77734375" style="35" customWidth="1"/>
    <col min="2820" max="2820" width="12.77734375" style="35" customWidth="1"/>
    <col min="2821" max="2822" width="10.77734375" style="35" customWidth="1"/>
    <col min="2823" max="2823" width="8.77734375" style="35" customWidth="1"/>
    <col min="2824" max="2824" width="5.77734375" style="35" customWidth="1"/>
    <col min="2825" max="2825" width="26.77734375" style="35" customWidth="1"/>
    <col min="2826" max="3072" width="8" style="35"/>
    <col min="3073" max="3073" width="26.77734375" style="35" customWidth="1"/>
    <col min="3074" max="3074" width="8.77734375" style="35" customWidth="1"/>
    <col min="3075" max="3075" width="3.77734375" style="35" customWidth="1"/>
    <col min="3076" max="3076" width="12.77734375" style="35" customWidth="1"/>
    <col min="3077" max="3078" width="10.77734375" style="35" customWidth="1"/>
    <col min="3079" max="3079" width="8.77734375" style="35" customWidth="1"/>
    <col min="3080" max="3080" width="5.77734375" style="35" customWidth="1"/>
    <col min="3081" max="3081" width="26.77734375" style="35" customWidth="1"/>
    <col min="3082" max="3328" width="8" style="35"/>
    <col min="3329" max="3329" width="26.77734375" style="35" customWidth="1"/>
    <col min="3330" max="3330" width="8.77734375" style="35" customWidth="1"/>
    <col min="3331" max="3331" width="3.77734375" style="35" customWidth="1"/>
    <col min="3332" max="3332" width="12.77734375" style="35" customWidth="1"/>
    <col min="3333" max="3334" width="10.77734375" style="35" customWidth="1"/>
    <col min="3335" max="3335" width="8.77734375" style="35" customWidth="1"/>
    <col min="3336" max="3336" width="5.77734375" style="35" customWidth="1"/>
    <col min="3337" max="3337" width="26.77734375" style="35" customWidth="1"/>
    <col min="3338" max="3584" width="8" style="35"/>
    <col min="3585" max="3585" width="26.77734375" style="35" customWidth="1"/>
    <col min="3586" max="3586" width="8.77734375" style="35" customWidth="1"/>
    <col min="3587" max="3587" width="3.77734375" style="35" customWidth="1"/>
    <col min="3588" max="3588" width="12.77734375" style="35" customWidth="1"/>
    <col min="3589" max="3590" width="10.77734375" style="35" customWidth="1"/>
    <col min="3591" max="3591" width="8.77734375" style="35" customWidth="1"/>
    <col min="3592" max="3592" width="5.77734375" style="35" customWidth="1"/>
    <col min="3593" max="3593" width="26.77734375" style="35" customWidth="1"/>
    <col min="3594" max="3840" width="8" style="35"/>
    <col min="3841" max="3841" width="26.77734375" style="35" customWidth="1"/>
    <col min="3842" max="3842" width="8.77734375" style="35" customWidth="1"/>
    <col min="3843" max="3843" width="3.77734375" style="35" customWidth="1"/>
    <col min="3844" max="3844" width="12.77734375" style="35" customWidth="1"/>
    <col min="3845" max="3846" width="10.77734375" style="35" customWidth="1"/>
    <col min="3847" max="3847" width="8.77734375" style="35" customWidth="1"/>
    <col min="3848" max="3848" width="5.77734375" style="35" customWidth="1"/>
    <col min="3849" max="3849" width="26.77734375" style="35" customWidth="1"/>
    <col min="3850" max="4096" width="8" style="35"/>
    <col min="4097" max="4097" width="26.77734375" style="35" customWidth="1"/>
    <col min="4098" max="4098" width="8.77734375" style="35" customWidth="1"/>
    <col min="4099" max="4099" width="3.77734375" style="35" customWidth="1"/>
    <col min="4100" max="4100" width="12.77734375" style="35" customWidth="1"/>
    <col min="4101" max="4102" width="10.77734375" style="35" customWidth="1"/>
    <col min="4103" max="4103" width="8.77734375" style="35" customWidth="1"/>
    <col min="4104" max="4104" width="5.77734375" style="35" customWidth="1"/>
    <col min="4105" max="4105" width="26.77734375" style="35" customWidth="1"/>
    <col min="4106" max="4352" width="8" style="35"/>
    <col min="4353" max="4353" width="26.77734375" style="35" customWidth="1"/>
    <col min="4354" max="4354" width="8.77734375" style="35" customWidth="1"/>
    <col min="4355" max="4355" width="3.77734375" style="35" customWidth="1"/>
    <col min="4356" max="4356" width="12.77734375" style="35" customWidth="1"/>
    <col min="4357" max="4358" width="10.77734375" style="35" customWidth="1"/>
    <col min="4359" max="4359" width="8.77734375" style="35" customWidth="1"/>
    <col min="4360" max="4360" width="5.77734375" style="35" customWidth="1"/>
    <col min="4361" max="4361" width="26.77734375" style="35" customWidth="1"/>
    <col min="4362" max="4608" width="8" style="35"/>
    <col min="4609" max="4609" width="26.77734375" style="35" customWidth="1"/>
    <col min="4610" max="4610" width="8.77734375" style="35" customWidth="1"/>
    <col min="4611" max="4611" width="3.77734375" style="35" customWidth="1"/>
    <col min="4612" max="4612" width="12.77734375" style="35" customWidth="1"/>
    <col min="4613" max="4614" width="10.77734375" style="35" customWidth="1"/>
    <col min="4615" max="4615" width="8.77734375" style="35" customWidth="1"/>
    <col min="4616" max="4616" width="5.77734375" style="35" customWidth="1"/>
    <col min="4617" max="4617" width="26.77734375" style="35" customWidth="1"/>
    <col min="4618" max="4864" width="8" style="35"/>
    <col min="4865" max="4865" width="26.77734375" style="35" customWidth="1"/>
    <col min="4866" max="4866" width="8.77734375" style="35" customWidth="1"/>
    <col min="4867" max="4867" width="3.77734375" style="35" customWidth="1"/>
    <col min="4868" max="4868" width="12.77734375" style="35" customWidth="1"/>
    <col min="4869" max="4870" width="10.77734375" style="35" customWidth="1"/>
    <col min="4871" max="4871" width="8.77734375" style="35" customWidth="1"/>
    <col min="4872" max="4872" width="5.77734375" style="35" customWidth="1"/>
    <col min="4873" max="4873" width="26.77734375" style="35" customWidth="1"/>
    <col min="4874" max="5120" width="8" style="35"/>
    <col min="5121" max="5121" width="26.77734375" style="35" customWidth="1"/>
    <col min="5122" max="5122" width="8.77734375" style="35" customWidth="1"/>
    <col min="5123" max="5123" width="3.77734375" style="35" customWidth="1"/>
    <col min="5124" max="5124" width="12.77734375" style="35" customWidth="1"/>
    <col min="5125" max="5126" width="10.77734375" style="35" customWidth="1"/>
    <col min="5127" max="5127" width="8.77734375" style="35" customWidth="1"/>
    <col min="5128" max="5128" width="5.77734375" style="35" customWidth="1"/>
    <col min="5129" max="5129" width="26.77734375" style="35" customWidth="1"/>
    <col min="5130" max="5376" width="8" style="35"/>
    <col min="5377" max="5377" width="26.77734375" style="35" customWidth="1"/>
    <col min="5378" max="5378" width="8.77734375" style="35" customWidth="1"/>
    <col min="5379" max="5379" width="3.77734375" style="35" customWidth="1"/>
    <col min="5380" max="5380" width="12.77734375" style="35" customWidth="1"/>
    <col min="5381" max="5382" width="10.77734375" style="35" customWidth="1"/>
    <col min="5383" max="5383" width="8.77734375" style="35" customWidth="1"/>
    <col min="5384" max="5384" width="5.77734375" style="35" customWidth="1"/>
    <col min="5385" max="5385" width="26.77734375" style="35" customWidth="1"/>
    <col min="5386" max="5632" width="8" style="35"/>
    <col min="5633" max="5633" width="26.77734375" style="35" customWidth="1"/>
    <col min="5634" max="5634" width="8.77734375" style="35" customWidth="1"/>
    <col min="5635" max="5635" width="3.77734375" style="35" customWidth="1"/>
    <col min="5636" max="5636" width="12.77734375" style="35" customWidth="1"/>
    <col min="5637" max="5638" width="10.77734375" style="35" customWidth="1"/>
    <col min="5639" max="5639" width="8.77734375" style="35" customWidth="1"/>
    <col min="5640" max="5640" width="5.77734375" style="35" customWidth="1"/>
    <col min="5641" max="5641" width="26.77734375" style="35" customWidth="1"/>
    <col min="5642" max="5888" width="8" style="35"/>
    <col min="5889" max="5889" width="26.77734375" style="35" customWidth="1"/>
    <col min="5890" max="5890" width="8.77734375" style="35" customWidth="1"/>
    <col min="5891" max="5891" width="3.77734375" style="35" customWidth="1"/>
    <col min="5892" max="5892" width="12.77734375" style="35" customWidth="1"/>
    <col min="5893" max="5894" width="10.77734375" style="35" customWidth="1"/>
    <col min="5895" max="5895" width="8.77734375" style="35" customWidth="1"/>
    <col min="5896" max="5896" width="5.77734375" style="35" customWidth="1"/>
    <col min="5897" max="5897" width="26.77734375" style="35" customWidth="1"/>
    <col min="5898" max="6144" width="8" style="35"/>
    <col min="6145" max="6145" width="26.77734375" style="35" customWidth="1"/>
    <col min="6146" max="6146" width="8.77734375" style="35" customWidth="1"/>
    <col min="6147" max="6147" width="3.77734375" style="35" customWidth="1"/>
    <col min="6148" max="6148" width="12.77734375" style="35" customWidth="1"/>
    <col min="6149" max="6150" width="10.77734375" style="35" customWidth="1"/>
    <col min="6151" max="6151" width="8.77734375" style="35" customWidth="1"/>
    <col min="6152" max="6152" width="5.77734375" style="35" customWidth="1"/>
    <col min="6153" max="6153" width="26.77734375" style="35" customWidth="1"/>
    <col min="6154" max="6400" width="8" style="35"/>
    <col min="6401" max="6401" width="26.77734375" style="35" customWidth="1"/>
    <col min="6402" max="6402" width="8.77734375" style="35" customWidth="1"/>
    <col min="6403" max="6403" width="3.77734375" style="35" customWidth="1"/>
    <col min="6404" max="6404" width="12.77734375" style="35" customWidth="1"/>
    <col min="6405" max="6406" width="10.77734375" style="35" customWidth="1"/>
    <col min="6407" max="6407" width="8.77734375" style="35" customWidth="1"/>
    <col min="6408" max="6408" width="5.77734375" style="35" customWidth="1"/>
    <col min="6409" max="6409" width="26.77734375" style="35" customWidth="1"/>
    <col min="6410" max="6656" width="8" style="35"/>
    <col min="6657" max="6657" width="26.77734375" style="35" customWidth="1"/>
    <col min="6658" max="6658" width="8.77734375" style="35" customWidth="1"/>
    <col min="6659" max="6659" width="3.77734375" style="35" customWidth="1"/>
    <col min="6660" max="6660" width="12.77734375" style="35" customWidth="1"/>
    <col min="6661" max="6662" width="10.77734375" style="35" customWidth="1"/>
    <col min="6663" max="6663" width="8.77734375" style="35" customWidth="1"/>
    <col min="6664" max="6664" width="5.77734375" style="35" customWidth="1"/>
    <col min="6665" max="6665" width="26.77734375" style="35" customWidth="1"/>
    <col min="6666" max="6912" width="8" style="35"/>
    <col min="6913" max="6913" width="26.77734375" style="35" customWidth="1"/>
    <col min="6914" max="6914" width="8.77734375" style="35" customWidth="1"/>
    <col min="6915" max="6915" width="3.77734375" style="35" customWidth="1"/>
    <col min="6916" max="6916" width="12.77734375" style="35" customWidth="1"/>
    <col min="6917" max="6918" width="10.77734375" style="35" customWidth="1"/>
    <col min="6919" max="6919" width="8.77734375" style="35" customWidth="1"/>
    <col min="6920" max="6920" width="5.77734375" style="35" customWidth="1"/>
    <col min="6921" max="6921" width="26.77734375" style="35" customWidth="1"/>
    <col min="6922" max="7168" width="8" style="35"/>
    <col min="7169" max="7169" width="26.77734375" style="35" customWidth="1"/>
    <col min="7170" max="7170" width="8.77734375" style="35" customWidth="1"/>
    <col min="7171" max="7171" width="3.77734375" style="35" customWidth="1"/>
    <col min="7172" max="7172" width="12.77734375" style="35" customWidth="1"/>
    <col min="7173" max="7174" width="10.77734375" style="35" customWidth="1"/>
    <col min="7175" max="7175" width="8.77734375" style="35" customWidth="1"/>
    <col min="7176" max="7176" width="5.77734375" style="35" customWidth="1"/>
    <col min="7177" max="7177" width="26.77734375" style="35" customWidth="1"/>
    <col min="7178" max="7424" width="8" style="35"/>
    <col min="7425" max="7425" width="26.77734375" style="35" customWidth="1"/>
    <col min="7426" max="7426" width="8.77734375" style="35" customWidth="1"/>
    <col min="7427" max="7427" width="3.77734375" style="35" customWidth="1"/>
    <col min="7428" max="7428" width="12.77734375" style="35" customWidth="1"/>
    <col min="7429" max="7430" width="10.77734375" style="35" customWidth="1"/>
    <col min="7431" max="7431" width="8.77734375" style="35" customWidth="1"/>
    <col min="7432" max="7432" width="5.77734375" style="35" customWidth="1"/>
    <col min="7433" max="7433" width="26.77734375" style="35" customWidth="1"/>
    <col min="7434" max="7680" width="8" style="35"/>
    <col min="7681" max="7681" width="26.77734375" style="35" customWidth="1"/>
    <col min="7682" max="7682" width="8.77734375" style="35" customWidth="1"/>
    <col min="7683" max="7683" width="3.77734375" style="35" customWidth="1"/>
    <col min="7684" max="7684" width="12.77734375" style="35" customWidth="1"/>
    <col min="7685" max="7686" width="10.77734375" style="35" customWidth="1"/>
    <col min="7687" max="7687" width="8.77734375" style="35" customWidth="1"/>
    <col min="7688" max="7688" width="5.77734375" style="35" customWidth="1"/>
    <col min="7689" max="7689" width="26.77734375" style="35" customWidth="1"/>
    <col min="7690" max="7936" width="8" style="35"/>
    <col min="7937" max="7937" width="26.77734375" style="35" customWidth="1"/>
    <col min="7938" max="7938" width="8.77734375" style="35" customWidth="1"/>
    <col min="7939" max="7939" width="3.77734375" style="35" customWidth="1"/>
    <col min="7940" max="7940" width="12.77734375" style="35" customWidth="1"/>
    <col min="7941" max="7942" width="10.77734375" style="35" customWidth="1"/>
    <col min="7943" max="7943" width="8.77734375" style="35" customWidth="1"/>
    <col min="7944" max="7944" width="5.77734375" style="35" customWidth="1"/>
    <col min="7945" max="7945" width="26.77734375" style="35" customWidth="1"/>
    <col min="7946" max="8192" width="8" style="35"/>
    <col min="8193" max="8193" width="26.77734375" style="35" customWidth="1"/>
    <col min="8194" max="8194" width="8.77734375" style="35" customWidth="1"/>
    <col min="8195" max="8195" width="3.77734375" style="35" customWidth="1"/>
    <col min="8196" max="8196" width="12.77734375" style="35" customWidth="1"/>
    <col min="8197" max="8198" width="10.77734375" style="35" customWidth="1"/>
    <col min="8199" max="8199" width="8.77734375" style="35" customWidth="1"/>
    <col min="8200" max="8200" width="5.77734375" style="35" customWidth="1"/>
    <col min="8201" max="8201" width="26.77734375" style="35" customWidth="1"/>
    <col min="8202" max="8448" width="8" style="35"/>
    <col min="8449" max="8449" width="26.77734375" style="35" customWidth="1"/>
    <col min="8450" max="8450" width="8.77734375" style="35" customWidth="1"/>
    <col min="8451" max="8451" width="3.77734375" style="35" customWidth="1"/>
    <col min="8452" max="8452" width="12.77734375" style="35" customWidth="1"/>
    <col min="8453" max="8454" width="10.77734375" style="35" customWidth="1"/>
    <col min="8455" max="8455" width="8.77734375" style="35" customWidth="1"/>
    <col min="8456" max="8456" width="5.77734375" style="35" customWidth="1"/>
    <col min="8457" max="8457" width="26.77734375" style="35" customWidth="1"/>
    <col min="8458" max="8704" width="8" style="35"/>
    <col min="8705" max="8705" width="26.77734375" style="35" customWidth="1"/>
    <col min="8706" max="8706" width="8.77734375" style="35" customWidth="1"/>
    <col min="8707" max="8707" width="3.77734375" style="35" customWidth="1"/>
    <col min="8708" max="8708" width="12.77734375" style="35" customWidth="1"/>
    <col min="8709" max="8710" width="10.77734375" style="35" customWidth="1"/>
    <col min="8711" max="8711" width="8.77734375" style="35" customWidth="1"/>
    <col min="8712" max="8712" width="5.77734375" style="35" customWidth="1"/>
    <col min="8713" max="8713" width="26.77734375" style="35" customWidth="1"/>
    <col min="8714" max="8960" width="8" style="35"/>
    <col min="8961" max="8961" width="26.77734375" style="35" customWidth="1"/>
    <col min="8962" max="8962" width="8.77734375" style="35" customWidth="1"/>
    <col min="8963" max="8963" width="3.77734375" style="35" customWidth="1"/>
    <col min="8964" max="8964" width="12.77734375" style="35" customWidth="1"/>
    <col min="8965" max="8966" width="10.77734375" style="35" customWidth="1"/>
    <col min="8967" max="8967" width="8.77734375" style="35" customWidth="1"/>
    <col min="8968" max="8968" width="5.77734375" style="35" customWidth="1"/>
    <col min="8969" max="8969" width="26.77734375" style="35" customWidth="1"/>
    <col min="8970" max="9216" width="8" style="35"/>
    <col min="9217" max="9217" width="26.77734375" style="35" customWidth="1"/>
    <col min="9218" max="9218" width="8.77734375" style="35" customWidth="1"/>
    <col min="9219" max="9219" width="3.77734375" style="35" customWidth="1"/>
    <col min="9220" max="9220" width="12.77734375" style="35" customWidth="1"/>
    <col min="9221" max="9222" width="10.77734375" style="35" customWidth="1"/>
    <col min="9223" max="9223" width="8.77734375" style="35" customWidth="1"/>
    <col min="9224" max="9224" width="5.77734375" style="35" customWidth="1"/>
    <col min="9225" max="9225" width="26.77734375" style="35" customWidth="1"/>
    <col min="9226" max="9472" width="8" style="35"/>
    <col min="9473" max="9473" width="26.77734375" style="35" customWidth="1"/>
    <col min="9474" max="9474" width="8.77734375" style="35" customWidth="1"/>
    <col min="9475" max="9475" width="3.77734375" style="35" customWidth="1"/>
    <col min="9476" max="9476" width="12.77734375" style="35" customWidth="1"/>
    <col min="9477" max="9478" width="10.77734375" style="35" customWidth="1"/>
    <col min="9479" max="9479" width="8.77734375" style="35" customWidth="1"/>
    <col min="9480" max="9480" width="5.77734375" style="35" customWidth="1"/>
    <col min="9481" max="9481" width="26.77734375" style="35" customWidth="1"/>
    <col min="9482" max="9728" width="8" style="35"/>
    <col min="9729" max="9729" width="26.77734375" style="35" customWidth="1"/>
    <col min="9730" max="9730" width="8.77734375" style="35" customWidth="1"/>
    <col min="9731" max="9731" width="3.77734375" style="35" customWidth="1"/>
    <col min="9732" max="9732" width="12.77734375" style="35" customWidth="1"/>
    <col min="9733" max="9734" width="10.77734375" style="35" customWidth="1"/>
    <col min="9735" max="9735" width="8.77734375" style="35" customWidth="1"/>
    <col min="9736" max="9736" width="5.77734375" style="35" customWidth="1"/>
    <col min="9737" max="9737" width="26.77734375" style="35" customWidth="1"/>
    <col min="9738" max="9984" width="8" style="35"/>
    <col min="9985" max="9985" width="26.77734375" style="35" customWidth="1"/>
    <col min="9986" max="9986" width="8.77734375" style="35" customWidth="1"/>
    <col min="9987" max="9987" width="3.77734375" style="35" customWidth="1"/>
    <col min="9988" max="9988" width="12.77734375" style="35" customWidth="1"/>
    <col min="9989" max="9990" width="10.77734375" style="35" customWidth="1"/>
    <col min="9991" max="9991" width="8.77734375" style="35" customWidth="1"/>
    <col min="9992" max="9992" width="5.77734375" style="35" customWidth="1"/>
    <col min="9993" max="9993" width="26.77734375" style="35" customWidth="1"/>
    <col min="9994" max="10240" width="8" style="35"/>
    <col min="10241" max="10241" width="26.77734375" style="35" customWidth="1"/>
    <col min="10242" max="10242" width="8.77734375" style="35" customWidth="1"/>
    <col min="10243" max="10243" width="3.77734375" style="35" customWidth="1"/>
    <col min="10244" max="10244" width="12.77734375" style="35" customWidth="1"/>
    <col min="10245" max="10246" width="10.77734375" style="35" customWidth="1"/>
    <col min="10247" max="10247" width="8.77734375" style="35" customWidth="1"/>
    <col min="10248" max="10248" width="5.77734375" style="35" customWidth="1"/>
    <col min="10249" max="10249" width="26.77734375" style="35" customWidth="1"/>
    <col min="10250" max="10496" width="8" style="35"/>
    <col min="10497" max="10497" width="26.77734375" style="35" customWidth="1"/>
    <col min="10498" max="10498" width="8.77734375" style="35" customWidth="1"/>
    <col min="10499" max="10499" width="3.77734375" style="35" customWidth="1"/>
    <col min="10500" max="10500" width="12.77734375" style="35" customWidth="1"/>
    <col min="10501" max="10502" width="10.77734375" style="35" customWidth="1"/>
    <col min="10503" max="10503" width="8.77734375" style="35" customWidth="1"/>
    <col min="10504" max="10504" width="5.77734375" style="35" customWidth="1"/>
    <col min="10505" max="10505" width="26.77734375" style="35" customWidth="1"/>
    <col min="10506" max="10752" width="8" style="35"/>
    <col min="10753" max="10753" width="26.77734375" style="35" customWidth="1"/>
    <col min="10754" max="10754" width="8.77734375" style="35" customWidth="1"/>
    <col min="10755" max="10755" width="3.77734375" style="35" customWidth="1"/>
    <col min="10756" max="10756" width="12.77734375" style="35" customWidth="1"/>
    <col min="10757" max="10758" width="10.77734375" style="35" customWidth="1"/>
    <col min="10759" max="10759" width="8.77734375" style="35" customWidth="1"/>
    <col min="10760" max="10760" width="5.77734375" style="35" customWidth="1"/>
    <col min="10761" max="10761" width="26.77734375" style="35" customWidth="1"/>
    <col min="10762" max="11008" width="8" style="35"/>
    <col min="11009" max="11009" width="26.77734375" style="35" customWidth="1"/>
    <col min="11010" max="11010" width="8.77734375" style="35" customWidth="1"/>
    <col min="11011" max="11011" width="3.77734375" style="35" customWidth="1"/>
    <col min="11012" max="11012" width="12.77734375" style="35" customWidth="1"/>
    <col min="11013" max="11014" width="10.77734375" style="35" customWidth="1"/>
    <col min="11015" max="11015" width="8.77734375" style="35" customWidth="1"/>
    <col min="11016" max="11016" width="5.77734375" style="35" customWidth="1"/>
    <col min="11017" max="11017" width="26.77734375" style="35" customWidth="1"/>
    <col min="11018" max="11264" width="8" style="35"/>
    <col min="11265" max="11265" width="26.77734375" style="35" customWidth="1"/>
    <col min="11266" max="11266" width="8.77734375" style="35" customWidth="1"/>
    <col min="11267" max="11267" width="3.77734375" style="35" customWidth="1"/>
    <col min="11268" max="11268" width="12.77734375" style="35" customWidth="1"/>
    <col min="11269" max="11270" width="10.77734375" style="35" customWidth="1"/>
    <col min="11271" max="11271" width="8.77734375" style="35" customWidth="1"/>
    <col min="11272" max="11272" width="5.77734375" style="35" customWidth="1"/>
    <col min="11273" max="11273" width="26.77734375" style="35" customWidth="1"/>
    <col min="11274" max="11520" width="8" style="35"/>
    <col min="11521" max="11521" width="26.77734375" style="35" customWidth="1"/>
    <col min="11522" max="11522" width="8.77734375" style="35" customWidth="1"/>
    <col min="11523" max="11523" width="3.77734375" style="35" customWidth="1"/>
    <col min="11524" max="11524" width="12.77734375" style="35" customWidth="1"/>
    <col min="11525" max="11526" width="10.77734375" style="35" customWidth="1"/>
    <col min="11527" max="11527" width="8.77734375" style="35" customWidth="1"/>
    <col min="11528" max="11528" width="5.77734375" style="35" customWidth="1"/>
    <col min="11529" max="11529" width="26.77734375" style="35" customWidth="1"/>
    <col min="11530" max="11776" width="8" style="35"/>
    <col min="11777" max="11777" width="26.77734375" style="35" customWidth="1"/>
    <col min="11778" max="11778" width="8.77734375" style="35" customWidth="1"/>
    <col min="11779" max="11779" width="3.77734375" style="35" customWidth="1"/>
    <col min="11780" max="11780" width="12.77734375" style="35" customWidth="1"/>
    <col min="11781" max="11782" width="10.77734375" style="35" customWidth="1"/>
    <col min="11783" max="11783" width="8.77734375" style="35" customWidth="1"/>
    <col min="11784" max="11784" width="5.77734375" style="35" customWidth="1"/>
    <col min="11785" max="11785" width="26.77734375" style="35" customWidth="1"/>
    <col min="11786" max="12032" width="8" style="35"/>
    <col min="12033" max="12033" width="26.77734375" style="35" customWidth="1"/>
    <col min="12034" max="12034" width="8.77734375" style="35" customWidth="1"/>
    <col min="12035" max="12035" width="3.77734375" style="35" customWidth="1"/>
    <col min="12036" max="12036" width="12.77734375" style="35" customWidth="1"/>
    <col min="12037" max="12038" width="10.77734375" style="35" customWidth="1"/>
    <col min="12039" max="12039" width="8.77734375" style="35" customWidth="1"/>
    <col min="12040" max="12040" width="5.77734375" style="35" customWidth="1"/>
    <col min="12041" max="12041" width="26.77734375" style="35" customWidth="1"/>
    <col min="12042" max="12288" width="8" style="35"/>
    <col min="12289" max="12289" width="26.77734375" style="35" customWidth="1"/>
    <col min="12290" max="12290" width="8.77734375" style="35" customWidth="1"/>
    <col min="12291" max="12291" width="3.77734375" style="35" customWidth="1"/>
    <col min="12292" max="12292" width="12.77734375" style="35" customWidth="1"/>
    <col min="12293" max="12294" width="10.77734375" style="35" customWidth="1"/>
    <col min="12295" max="12295" width="8.77734375" style="35" customWidth="1"/>
    <col min="12296" max="12296" width="5.77734375" style="35" customWidth="1"/>
    <col min="12297" max="12297" width="26.77734375" style="35" customWidth="1"/>
    <col min="12298" max="12544" width="8" style="35"/>
    <col min="12545" max="12545" width="26.77734375" style="35" customWidth="1"/>
    <col min="12546" max="12546" width="8.77734375" style="35" customWidth="1"/>
    <col min="12547" max="12547" width="3.77734375" style="35" customWidth="1"/>
    <col min="12548" max="12548" width="12.77734375" style="35" customWidth="1"/>
    <col min="12549" max="12550" width="10.77734375" style="35" customWidth="1"/>
    <col min="12551" max="12551" width="8.77734375" style="35" customWidth="1"/>
    <col min="12552" max="12552" width="5.77734375" style="35" customWidth="1"/>
    <col min="12553" max="12553" width="26.77734375" style="35" customWidth="1"/>
    <col min="12554" max="12800" width="8" style="35"/>
    <col min="12801" max="12801" width="26.77734375" style="35" customWidth="1"/>
    <col min="12802" max="12802" width="8.77734375" style="35" customWidth="1"/>
    <col min="12803" max="12803" width="3.77734375" style="35" customWidth="1"/>
    <col min="12804" max="12804" width="12.77734375" style="35" customWidth="1"/>
    <col min="12805" max="12806" width="10.77734375" style="35" customWidth="1"/>
    <col min="12807" max="12807" width="8.77734375" style="35" customWidth="1"/>
    <col min="12808" max="12808" width="5.77734375" style="35" customWidth="1"/>
    <col min="12809" max="12809" width="26.77734375" style="35" customWidth="1"/>
    <col min="12810" max="13056" width="8" style="35"/>
    <col min="13057" max="13057" width="26.77734375" style="35" customWidth="1"/>
    <col min="13058" max="13058" width="8.77734375" style="35" customWidth="1"/>
    <col min="13059" max="13059" width="3.77734375" style="35" customWidth="1"/>
    <col min="13060" max="13060" width="12.77734375" style="35" customWidth="1"/>
    <col min="13061" max="13062" width="10.77734375" style="35" customWidth="1"/>
    <col min="13063" max="13063" width="8.77734375" style="35" customWidth="1"/>
    <col min="13064" max="13064" width="5.77734375" style="35" customWidth="1"/>
    <col min="13065" max="13065" width="26.77734375" style="35" customWidth="1"/>
    <col min="13066" max="13312" width="8" style="35"/>
    <col min="13313" max="13313" width="26.77734375" style="35" customWidth="1"/>
    <col min="13314" max="13314" width="8.77734375" style="35" customWidth="1"/>
    <col min="13315" max="13315" width="3.77734375" style="35" customWidth="1"/>
    <col min="13316" max="13316" width="12.77734375" style="35" customWidth="1"/>
    <col min="13317" max="13318" width="10.77734375" style="35" customWidth="1"/>
    <col min="13319" max="13319" width="8.77734375" style="35" customWidth="1"/>
    <col min="13320" max="13320" width="5.77734375" style="35" customWidth="1"/>
    <col min="13321" max="13321" width="26.77734375" style="35" customWidth="1"/>
    <col min="13322" max="13568" width="8" style="35"/>
    <col min="13569" max="13569" width="26.77734375" style="35" customWidth="1"/>
    <col min="13570" max="13570" width="8.77734375" style="35" customWidth="1"/>
    <col min="13571" max="13571" width="3.77734375" style="35" customWidth="1"/>
    <col min="13572" max="13572" width="12.77734375" style="35" customWidth="1"/>
    <col min="13573" max="13574" width="10.77734375" style="35" customWidth="1"/>
    <col min="13575" max="13575" width="8.77734375" style="35" customWidth="1"/>
    <col min="13576" max="13576" width="5.77734375" style="35" customWidth="1"/>
    <col min="13577" max="13577" width="26.77734375" style="35" customWidth="1"/>
    <col min="13578" max="13824" width="8" style="35"/>
    <col min="13825" max="13825" width="26.77734375" style="35" customWidth="1"/>
    <col min="13826" max="13826" width="8.77734375" style="35" customWidth="1"/>
    <col min="13827" max="13827" width="3.77734375" style="35" customWidth="1"/>
    <col min="13828" max="13828" width="12.77734375" style="35" customWidth="1"/>
    <col min="13829" max="13830" width="10.77734375" style="35" customWidth="1"/>
    <col min="13831" max="13831" width="8.77734375" style="35" customWidth="1"/>
    <col min="13832" max="13832" width="5.77734375" style="35" customWidth="1"/>
    <col min="13833" max="13833" width="26.77734375" style="35" customWidth="1"/>
    <col min="13834" max="14080" width="8" style="35"/>
    <col min="14081" max="14081" width="26.77734375" style="35" customWidth="1"/>
    <col min="14082" max="14082" width="8.77734375" style="35" customWidth="1"/>
    <col min="14083" max="14083" width="3.77734375" style="35" customWidth="1"/>
    <col min="14084" max="14084" width="12.77734375" style="35" customWidth="1"/>
    <col min="14085" max="14086" width="10.77734375" style="35" customWidth="1"/>
    <col min="14087" max="14087" width="8.77734375" style="35" customWidth="1"/>
    <col min="14088" max="14088" width="5.77734375" style="35" customWidth="1"/>
    <col min="14089" max="14089" width="26.77734375" style="35" customWidth="1"/>
    <col min="14090" max="14336" width="8" style="35"/>
    <col min="14337" max="14337" width="26.77734375" style="35" customWidth="1"/>
    <col min="14338" max="14338" width="8.77734375" style="35" customWidth="1"/>
    <col min="14339" max="14339" width="3.77734375" style="35" customWidth="1"/>
    <col min="14340" max="14340" width="12.77734375" style="35" customWidth="1"/>
    <col min="14341" max="14342" width="10.77734375" style="35" customWidth="1"/>
    <col min="14343" max="14343" width="8.77734375" style="35" customWidth="1"/>
    <col min="14344" max="14344" width="5.77734375" style="35" customWidth="1"/>
    <col min="14345" max="14345" width="26.77734375" style="35" customWidth="1"/>
    <col min="14346" max="14592" width="8" style="35"/>
    <col min="14593" max="14593" width="26.77734375" style="35" customWidth="1"/>
    <col min="14594" max="14594" width="8.77734375" style="35" customWidth="1"/>
    <col min="14595" max="14595" width="3.77734375" style="35" customWidth="1"/>
    <col min="14596" max="14596" width="12.77734375" style="35" customWidth="1"/>
    <col min="14597" max="14598" width="10.77734375" style="35" customWidth="1"/>
    <col min="14599" max="14599" width="8.77734375" style="35" customWidth="1"/>
    <col min="14600" max="14600" width="5.77734375" style="35" customWidth="1"/>
    <col min="14601" max="14601" width="26.77734375" style="35" customWidth="1"/>
    <col min="14602" max="14848" width="8" style="35"/>
    <col min="14849" max="14849" width="26.77734375" style="35" customWidth="1"/>
    <col min="14850" max="14850" width="8.77734375" style="35" customWidth="1"/>
    <col min="14851" max="14851" width="3.77734375" style="35" customWidth="1"/>
    <col min="14852" max="14852" width="12.77734375" style="35" customWidth="1"/>
    <col min="14853" max="14854" width="10.77734375" style="35" customWidth="1"/>
    <col min="14855" max="14855" width="8.77734375" style="35" customWidth="1"/>
    <col min="14856" max="14856" width="5.77734375" style="35" customWidth="1"/>
    <col min="14857" max="14857" width="26.77734375" style="35" customWidth="1"/>
    <col min="14858" max="15104" width="8" style="35"/>
    <col min="15105" max="15105" width="26.77734375" style="35" customWidth="1"/>
    <col min="15106" max="15106" width="8.77734375" style="35" customWidth="1"/>
    <col min="15107" max="15107" width="3.77734375" style="35" customWidth="1"/>
    <col min="15108" max="15108" width="12.77734375" style="35" customWidth="1"/>
    <col min="15109" max="15110" width="10.77734375" style="35" customWidth="1"/>
    <col min="15111" max="15111" width="8.77734375" style="35" customWidth="1"/>
    <col min="15112" max="15112" width="5.77734375" style="35" customWidth="1"/>
    <col min="15113" max="15113" width="26.77734375" style="35" customWidth="1"/>
    <col min="15114" max="15360" width="8" style="35"/>
    <col min="15361" max="15361" width="26.77734375" style="35" customWidth="1"/>
    <col min="15362" max="15362" width="8.77734375" style="35" customWidth="1"/>
    <col min="15363" max="15363" width="3.77734375" style="35" customWidth="1"/>
    <col min="15364" max="15364" width="12.77734375" style="35" customWidth="1"/>
    <col min="15365" max="15366" width="10.77734375" style="35" customWidth="1"/>
    <col min="15367" max="15367" width="8.77734375" style="35" customWidth="1"/>
    <col min="15368" max="15368" width="5.77734375" style="35" customWidth="1"/>
    <col min="15369" max="15369" width="26.77734375" style="35" customWidth="1"/>
    <col min="15370" max="15616" width="8" style="35"/>
    <col min="15617" max="15617" width="26.77734375" style="35" customWidth="1"/>
    <col min="15618" max="15618" width="8.77734375" style="35" customWidth="1"/>
    <col min="15619" max="15619" width="3.77734375" style="35" customWidth="1"/>
    <col min="15620" max="15620" width="12.77734375" style="35" customWidth="1"/>
    <col min="15621" max="15622" width="10.77734375" style="35" customWidth="1"/>
    <col min="15623" max="15623" width="8.77734375" style="35" customWidth="1"/>
    <col min="15624" max="15624" width="5.77734375" style="35" customWidth="1"/>
    <col min="15625" max="15625" width="26.77734375" style="35" customWidth="1"/>
    <col min="15626" max="15872" width="8" style="35"/>
    <col min="15873" max="15873" width="26.77734375" style="35" customWidth="1"/>
    <col min="15874" max="15874" width="8.77734375" style="35" customWidth="1"/>
    <col min="15875" max="15875" width="3.77734375" style="35" customWidth="1"/>
    <col min="15876" max="15876" width="12.77734375" style="35" customWidth="1"/>
    <col min="15877" max="15878" width="10.77734375" style="35" customWidth="1"/>
    <col min="15879" max="15879" width="8.77734375" style="35" customWidth="1"/>
    <col min="15880" max="15880" width="5.77734375" style="35" customWidth="1"/>
    <col min="15881" max="15881" width="26.77734375" style="35" customWidth="1"/>
    <col min="15882" max="16128" width="8" style="35"/>
    <col min="16129" max="16129" width="26.77734375" style="35" customWidth="1"/>
    <col min="16130" max="16130" width="8.77734375" style="35" customWidth="1"/>
    <col min="16131" max="16131" width="3.77734375" style="35" customWidth="1"/>
    <col min="16132" max="16132" width="12.77734375" style="35" customWidth="1"/>
    <col min="16133" max="16134" width="10.77734375" style="35" customWidth="1"/>
    <col min="16135" max="16135" width="8.77734375" style="35" customWidth="1"/>
    <col min="16136" max="16136" width="5.77734375" style="35" customWidth="1"/>
    <col min="16137" max="16137" width="26.77734375" style="35" customWidth="1"/>
    <col min="16138" max="16384" width="8" style="35"/>
  </cols>
  <sheetData>
    <row r="1" spans="1:9" s="30" customFormat="1" ht="33" customHeight="1">
      <c r="B1" s="31"/>
      <c r="C1" s="32"/>
      <c r="G1" s="33"/>
      <c r="H1" s="33"/>
      <c r="I1" s="32"/>
    </row>
    <row r="2" spans="1:9" s="30" customFormat="1" ht="60" customHeight="1">
      <c r="A2" s="180"/>
      <c r="B2" s="180"/>
      <c r="C2" s="180"/>
      <c r="D2" s="180"/>
      <c r="E2" s="180"/>
      <c r="F2" s="180"/>
      <c r="G2" s="180"/>
      <c r="H2" s="180"/>
      <c r="I2" s="180"/>
    </row>
    <row r="3" spans="1:9" s="30" customFormat="1" ht="60" customHeight="1">
      <c r="B3" s="34"/>
      <c r="C3" s="181"/>
      <c r="D3" s="181"/>
      <c r="E3" s="181"/>
      <c r="F3" s="181"/>
      <c r="G3" s="181"/>
      <c r="H3" s="182"/>
      <c r="I3" s="32"/>
    </row>
    <row r="4" spans="1:9" s="30" customFormat="1" ht="60" customHeight="1">
      <c r="I4" s="32"/>
    </row>
    <row r="5" spans="1:9" s="30" customFormat="1" ht="60" customHeight="1">
      <c r="B5" s="34" t="s">
        <v>105</v>
      </c>
      <c r="C5" s="181" t="s">
        <v>165</v>
      </c>
      <c r="D5" s="181"/>
      <c r="E5" s="181"/>
      <c r="F5" s="181"/>
      <c r="G5" s="181"/>
      <c r="H5" s="182"/>
      <c r="I5" s="32"/>
    </row>
    <row r="6" spans="1:9" s="30" customFormat="1" ht="60" customHeight="1">
      <c r="B6" s="34"/>
      <c r="C6" s="181"/>
      <c r="D6" s="181"/>
      <c r="E6" s="181"/>
      <c r="F6" s="181"/>
      <c r="G6" s="181"/>
      <c r="H6" s="182"/>
      <c r="I6" s="32"/>
    </row>
    <row r="7" spans="1:9" s="30" customFormat="1" ht="60" customHeight="1">
      <c r="B7" s="34"/>
      <c r="C7" s="181"/>
      <c r="D7" s="181"/>
      <c r="E7" s="181"/>
      <c r="F7" s="181"/>
      <c r="G7" s="181"/>
      <c r="H7" s="182"/>
      <c r="I7" s="32"/>
    </row>
    <row r="8" spans="1:9" s="30" customFormat="1" ht="60" customHeight="1">
      <c r="B8" s="34"/>
      <c r="C8" s="181"/>
      <c r="D8" s="181"/>
      <c r="E8" s="181"/>
      <c r="F8" s="181"/>
      <c r="G8" s="181"/>
      <c r="H8" s="182"/>
      <c r="I8" s="32"/>
    </row>
    <row r="9" spans="1:9" s="30" customFormat="1" ht="60" customHeight="1">
      <c r="A9" s="180"/>
      <c r="B9" s="180"/>
      <c r="C9" s="180"/>
      <c r="D9" s="180"/>
      <c r="E9" s="180"/>
      <c r="F9" s="180"/>
      <c r="G9" s="180"/>
      <c r="H9" s="180"/>
      <c r="I9" s="180"/>
    </row>
    <row r="10" spans="1:9" s="30" customFormat="1" ht="66" customHeight="1">
      <c r="B10" s="31"/>
      <c r="C10" s="32"/>
      <c r="G10" s="33"/>
      <c r="H10" s="33"/>
      <c r="I10" s="32"/>
    </row>
    <row r="11" spans="1:9" s="30" customFormat="1" ht="66" customHeight="1">
      <c r="B11" s="31"/>
      <c r="C11" s="32"/>
      <c r="G11" s="33"/>
      <c r="H11" s="33"/>
      <c r="I11" s="32"/>
    </row>
    <row r="12" spans="1:9" s="30" customFormat="1" ht="66" customHeight="1">
      <c r="B12" s="31"/>
      <c r="C12" s="32"/>
      <c r="G12" s="33"/>
      <c r="H12" s="33"/>
      <c r="I12" s="32"/>
    </row>
    <row r="13" spans="1:9" s="30" customFormat="1" ht="66" customHeight="1">
      <c r="B13" s="31"/>
      <c r="C13" s="32"/>
      <c r="G13" s="33"/>
      <c r="H13" s="33"/>
      <c r="I13" s="32"/>
    </row>
    <row r="14" spans="1:9" s="30" customFormat="1" ht="66" customHeight="1">
      <c r="B14" s="31"/>
      <c r="C14" s="32"/>
      <c r="G14" s="33"/>
      <c r="H14" s="33"/>
      <c r="I14" s="32"/>
    </row>
    <row r="15" spans="1:9" s="30" customFormat="1" ht="66" customHeight="1">
      <c r="B15" s="31"/>
      <c r="C15" s="32"/>
      <c r="G15" s="33"/>
      <c r="H15" s="33"/>
      <c r="I15" s="32"/>
    </row>
    <row r="16" spans="1:9" s="30" customFormat="1" ht="66" customHeight="1">
      <c r="B16" s="31"/>
      <c r="C16" s="32"/>
      <c r="G16" s="33"/>
      <c r="H16" s="33"/>
      <c r="I16" s="32"/>
    </row>
    <row r="17" spans="2:9" s="30" customFormat="1" ht="66" customHeight="1">
      <c r="B17" s="31"/>
      <c r="C17" s="32"/>
      <c r="G17" s="33"/>
      <c r="H17" s="33"/>
      <c r="I17" s="32"/>
    </row>
    <row r="18" spans="2:9" s="30" customFormat="1" ht="66" customHeight="1">
      <c r="B18" s="31"/>
      <c r="C18" s="32"/>
      <c r="G18" s="33"/>
      <c r="H18" s="33"/>
      <c r="I18" s="32"/>
    </row>
    <row r="19" spans="2:9" s="30" customFormat="1" ht="66" customHeight="1">
      <c r="B19" s="31"/>
      <c r="C19" s="32"/>
      <c r="G19" s="33"/>
      <c r="H19" s="33"/>
      <c r="I19" s="32"/>
    </row>
    <row r="20" spans="2:9" s="30" customFormat="1" ht="66" customHeight="1">
      <c r="B20" s="31"/>
      <c r="C20" s="32"/>
      <c r="G20" s="33"/>
      <c r="H20" s="33"/>
      <c r="I20" s="32"/>
    </row>
    <row r="21" spans="2:9" s="30" customFormat="1" ht="66" customHeight="1">
      <c r="B21" s="31"/>
      <c r="C21" s="32"/>
      <c r="G21" s="33"/>
      <c r="H21" s="33"/>
      <c r="I21" s="32"/>
    </row>
    <row r="22" spans="2:9" s="30" customFormat="1" ht="66" customHeight="1">
      <c r="B22" s="31"/>
      <c r="C22" s="32"/>
      <c r="G22" s="33"/>
      <c r="H22" s="33"/>
      <c r="I22" s="32"/>
    </row>
    <row r="23" spans="2:9" s="30" customFormat="1" ht="66" customHeight="1">
      <c r="B23" s="31"/>
      <c r="C23" s="32"/>
      <c r="G23" s="33"/>
      <c r="H23" s="33"/>
      <c r="I23" s="32"/>
    </row>
  </sheetData>
  <mergeCells count="7">
    <mergeCell ref="A9:I9"/>
    <mergeCell ref="A2:I2"/>
    <mergeCell ref="C3:H3"/>
    <mergeCell ref="C5:H5"/>
    <mergeCell ref="C6:H6"/>
    <mergeCell ref="C7:H7"/>
    <mergeCell ref="C8:H8"/>
  </mergeCells>
  <phoneticPr fontId="2" type="noConversion"/>
  <printOptions horizontalCentered="1" verticalCentered="1" gridLinesSet="0"/>
  <pageMargins left="0.78740157480314965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Normal="90" zoomScaleSheetLayoutView="100" workbookViewId="0">
      <selection sqref="A1:J1"/>
    </sheetView>
  </sheetViews>
  <sheetFormatPr defaultColWidth="15.21875" defaultRowHeight="18" customHeight="1"/>
  <cols>
    <col min="1" max="1" width="26.77734375" style="2" customWidth="1"/>
    <col min="2" max="2" width="22.77734375" style="3" customWidth="1"/>
    <col min="3" max="3" width="6.77734375" style="4" customWidth="1"/>
    <col min="4" max="4" width="6.77734375" style="5" customWidth="1"/>
    <col min="5" max="8" width="11.77734375" style="1" customWidth="1"/>
    <col min="9" max="9" width="13.77734375" style="1" customWidth="1"/>
    <col min="10" max="10" width="10.77734375" style="1" customWidth="1"/>
    <col min="11" max="11" width="13.77734375" style="1" customWidth="1"/>
    <col min="12" max="12" width="17" style="1" customWidth="1"/>
    <col min="13" max="209" width="8.88671875" style="1" customWidth="1"/>
    <col min="210" max="210" width="15.21875" style="1" bestFit="1" customWidth="1"/>
    <col min="211" max="16384" width="15.21875" style="1"/>
  </cols>
  <sheetData>
    <row r="1" spans="1:12" s="59" customFormat="1" ht="30" customHeight="1">
      <c r="A1" s="198" t="s">
        <v>164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2" s="61" customFormat="1" ht="15" customHeight="1">
      <c r="A2" s="60" t="s">
        <v>180</v>
      </c>
      <c r="C2" s="62"/>
      <c r="D2" s="63"/>
      <c r="J2" s="64" t="s">
        <v>34</v>
      </c>
    </row>
    <row r="3" spans="1:12" s="16" customFormat="1" ht="21.95" customHeight="1">
      <c r="A3" s="199" t="s">
        <v>0</v>
      </c>
      <c r="B3" s="199" t="s">
        <v>1</v>
      </c>
      <c r="C3" s="199" t="s">
        <v>3</v>
      </c>
      <c r="D3" s="200" t="s">
        <v>2</v>
      </c>
      <c r="E3" s="199" t="s">
        <v>4</v>
      </c>
      <c r="F3" s="199"/>
      <c r="G3" s="199" t="s">
        <v>5</v>
      </c>
      <c r="H3" s="199"/>
      <c r="I3" s="199" t="s">
        <v>6</v>
      </c>
      <c r="J3" s="199" t="s">
        <v>12</v>
      </c>
    </row>
    <row r="4" spans="1:12" s="16" customFormat="1" ht="21.95" customHeight="1">
      <c r="A4" s="199"/>
      <c r="B4" s="199"/>
      <c r="C4" s="199"/>
      <c r="D4" s="200"/>
      <c r="E4" s="173" t="s">
        <v>7</v>
      </c>
      <c r="F4" s="173" t="s">
        <v>8</v>
      </c>
      <c r="G4" s="173" t="s">
        <v>7</v>
      </c>
      <c r="H4" s="173" t="s">
        <v>8</v>
      </c>
      <c r="I4" s="199"/>
      <c r="J4" s="199"/>
      <c r="K4" s="17"/>
      <c r="L4" s="17"/>
    </row>
    <row r="5" spans="1:12" s="15" customFormat="1" ht="21.95" customHeight="1">
      <c r="A5" s="70" t="s">
        <v>182</v>
      </c>
      <c r="B5" s="67"/>
      <c r="C5" s="71">
        <v>1</v>
      </c>
      <c r="D5" s="72" t="s">
        <v>9</v>
      </c>
      <c r="E5" s="73"/>
      <c r="F5" s="73">
        <f>세부내역서!F25</f>
        <v>0</v>
      </c>
      <c r="G5" s="73"/>
      <c r="H5" s="73">
        <f>세부내역서!H25</f>
        <v>0</v>
      </c>
      <c r="I5" s="73">
        <f>+H5+F5</f>
        <v>0</v>
      </c>
      <c r="J5" s="74"/>
      <c r="K5" s="19"/>
      <c r="L5" s="14"/>
    </row>
    <row r="6" spans="1:12" s="15" customFormat="1" ht="21.95" customHeight="1">
      <c r="A6" s="70"/>
      <c r="B6" s="70"/>
      <c r="C6" s="71"/>
      <c r="D6" s="72"/>
      <c r="E6" s="73"/>
      <c r="F6" s="73"/>
      <c r="G6" s="73"/>
      <c r="H6" s="73"/>
      <c r="I6" s="73"/>
      <c r="J6" s="74"/>
      <c r="K6" s="19"/>
      <c r="L6" s="14"/>
    </row>
    <row r="7" spans="1:12" s="15" customFormat="1" ht="21.95" customHeight="1">
      <c r="A7" s="70"/>
      <c r="B7" s="70"/>
      <c r="C7" s="71"/>
      <c r="D7" s="72"/>
      <c r="E7" s="73"/>
      <c r="F7" s="73"/>
      <c r="G7" s="73"/>
      <c r="H7" s="73"/>
      <c r="I7" s="73"/>
      <c r="J7" s="74"/>
      <c r="K7" s="19"/>
      <c r="L7" s="14"/>
    </row>
    <row r="8" spans="1:12" s="15" customFormat="1" ht="21.95" customHeight="1">
      <c r="A8" s="70"/>
      <c r="B8" s="70"/>
      <c r="C8" s="71"/>
      <c r="D8" s="72"/>
      <c r="E8" s="73"/>
      <c r="F8" s="73"/>
      <c r="G8" s="73"/>
      <c r="H8" s="73"/>
      <c r="I8" s="73"/>
      <c r="J8" s="74"/>
      <c r="K8" s="19"/>
      <c r="L8" s="14"/>
    </row>
    <row r="9" spans="1:12" s="15" customFormat="1" ht="21.95" customHeight="1">
      <c r="A9" s="70"/>
      <c r="B9" s="70"/>
      <c r="C9" s="71"/>
      <c r="D9" s="72"/>
      <c r="E9" s="73"/>
      <c r="F9" s="73"/>
      <c r="G9" s="73"/>
      <c r="H9" s="73"/>
      <c r="I9" s="73"/>
      <c r="J9" s="74"/>
      <c r="K9" s="19"/>
      <c r="L9" s="14"/>
    </row>
    <row r="10" spans="1:12" s="15" customFormat="1" ht="21.95" customHeight="1">
      <c r="A10" s="70"/>
      <c r="B10" s="70"/>
      <c r="C10" s="71"/>
      <c r="D10" s="75"/>
      <c r="E10" s="73"/>
      <c r="F10" s="73"/>
      <c r="G10" s="73"/>
      <c r="H10" s="73"/>
      <c r="I10" s="73"/>
      <c r="J10" s="76"/>
      <c r="K10" s="19"/>
      <c r="L10" s="14"/>
    </row>
    <row r="11" spans="1:12" s="15" customFormat="1" ht="21.95" customHeight="1">
      <c r="A11" s="70"/>
      <c r="B11" s="70"/>
      <c r="C11" s="71"/>
      <c r="D11" s="75"/>
      <c r="E11" s="73"/>
      <c r="F11" s="73"/>
      <c r="G11" s="73"/>
      <c r="H11" s="73"/>
      <c r="I11" s="73"/>
      <c r="J11" s="76"/>
      <c r="K11" s="19"/>
      <c r="L11" s="14"/>
    </row>
    <row r="12" spans="1:12" s="15" customFormat="1" ht="21.95" customHeight="1">
      <c r="A12" s="70"/>
      <c r="B12" s="70"/>
      <c r="C12" s="71"/>
      <c r="D12" s="75"/>
      <c r="E12" s="73"/>
      <c r="F12" s="73"/>
      <c r="G12" s="73"/>
      <c r="H12" s="73"/>
      <c r="I12" s="73"/>
      <c r="J12" s="76"/>
      <c r="K12" s="19"/>
      <c r="L12" s="14"/>
    </row>
    <row r="13" spans="1:12" s="15" customFormat="1" ht="21.95" customHeight="1">
      <c r="A13" s="70"/>
      <c r="B13" s="70"/>
      <c r="C13" s="71"/>
      <c r="D13" s="75"/>
      <c r="E13" s="73"/>
      <c r="F13" s="73"/>
      <c r="G13" s="73"/>
      <c r="H13" s="73"/>
      <c r="I13" s="73"/>
      <c r="J13" s="76"/>
      <c r="K13" s="19"/>
      <c r="L13" s="14"/>
    </row>
    <row r="14" spans="1:12" s="15" customFormat="1" ht="21.95" customHeight="1">
      <c r="A14" s="70"/>
      <c r="B14" s="70"/>
      <c r="C14" s="71"/>
      <c r="D14" s="75"/>
      <c r="E14" s="73"/>
      <c r="F14" s="73"/>
      <c r="G14" s="73"/>
      <c r="H14" s="73"/>
      <c r="I14" s="73"/>
      <c r="J14" s="76"/>
      <c r="K14" s="19"/>
      <c r="L14" s="14"/>
    </row>
    <row r="15" spans="1:12" s="15" customFormat="1" ht="21.95" customHeight="1">
      <c r="A15" s="70"/>
      <c r="B15" s="70"/>
      <c r="C15" s="71"/>
      <c r="D15" s="75"/>
      <c r="E15" s="73"/>
      <c r="F15" s="73"/>
      <c r="G15" s="73"/>
      <c r="H15" s="73"/>
      <c r="I15" s="73"/>
      <c r="J15" s="76"/>
      <c r="K15" s="19"/>
      <c r="L15" s="14"/>
    </row>
    <row r="16" spans="1:12" s="15" customFormat="1" ht="21.95" customHeight="1">
      <c r="A16" s="70"/>
      <c r="B16" s="70"/>
      <c r="C16" s="71"/>
      <c r="D16" s="75"/>
      <c r="E16" s="73"/>
      <c r="F16" s="73"/>
      <c r="G16" s="73"/>
      <c r="H16" s="73"/>
      <c r="I16" s="73"/>
      <c r="J16" s="76"/>
      <c r="K16" s="19"/>
      <c r="L16" s="14"/>
    </row>
    <row r="17" spans="1:12" s="15" customFormat="1" ht="21.95" customHeight="1">
      <c r="A17" s="70"/>
      <c r="B17" s="70"/>
      <c r="C17" s="71"/>
      <c r="D17" s="75"/>
      <c r="E17" s="73"/>
      <c r="F17" s="73"/>
      <c r="G17" s="73"/>
      <c r="H17" s="73"/>
      <c r="I17" s="73"/>
      <c r="J17" s="76"/>
      <c r="K17" s="19"/>
      <c r="L17" s="14"/>
    </row>
    <row r="18" spans="1:12" s="15" customFormat="1" ht="21.95" customHeight="1">
      <c r="A18" s="70"/>
      <c r="B18" s="70"/>
      <c r="C18" s="71"/>
      <c r="D18" s="75"/>
      <c r="E18" s="73"/>
      <c r="F18" s="73"/>
      <c r="G18" s="73"/>
      <c r="H18" s="73"/>
      <c r="I18" s="73"/>
      <c r="J18" s="76"/>
      <c r="K18" s="19"/>
      <c r="L18" s="14"/>
    </row>
    <row r="19" spans="1:12" s="15" customFormat="1" ht="21.95" customHeight="1">
      <c r="A19" s="70"/>
      <c r="B19" s="70"/>
      <c r="C19" s="71"/>
      <c r="D19" s="75"/>
      <c r="E19" s="73"/>
      <c r="F19" s="73"/>
      <c r="G19" s="73"/>
      <c r="H19" s="73"/>
      <c r="I19" s="73"/>
      <c r="J19" s="76"/>
      <c r="K19" s="19"/>
      <c r="L19" s="14"/>
    </row>
    <row r="20" spans="1:12" s="15" customFormat="1" ht="21.95" customHeight="1">
      <c r="A20" s="70"/>
      <c r="B20" s="70"/>
      <c r="C20" s="71"/>
      <c r="D20" s="75"/>
      <c r="E20" s="73"/>
      <c r="F20" s="73"/>
      <c r="G20" s="73"/>
      <c r="H20" s="73"/>
      <c r="I20" s="73"/>
      <c r="J20" s="76"/>
      <c r="K20" s="19"/>
      <c r="L20" s="14"/>
    </row>
    <row r="21" spans="1:12" s="15" customFormat="1" ht="21.95" customHeight="1">
      <c r="A21" s="70"/>
      <c r="B21" s="70"/>
      <c r="C21" s="71"/>
      <c r="D21" s="75"/>
      <c r="E21" s="73"/>
      <c r="F21" s="73"/>
      <c r="G21" s="73"/>
      <c r="H21" s="73"/>
      <c r="I21" s="73"/>
      <c r="J21" s="76"/>
      <c r="K21" s="19"/>
      <c r="L21" s="14"/>
    </row>
    <row r="22" spans="1:12" s="15" customFormat="1" ht="21.95" customHeight="1">
      <c r="A22" s="70"/>
      <c r="B22" s="70"/>
      <c r="C22" s="71"/>
      <c r="D22" s="75"/>
      <c r="E22" s="73"/>
      <c r="F22" s="73"/>
      <c r="G22" s="73"/>
      <c r="H22" s="73"/>
      <c r="I22" s="73"/>
      <c r="J22" s="76"/>
      <c r="K22" s="19"/>
      <c r="L22" s="14"/>
    </row>
    <row r="23" spans="1:12" s="15" customFormat="1" ht="21.95" customHeight="1">
      <c r="A23" s="70"/>
      <c r="B23" s="70"/>
      <c r="C23" s="71"/>
      <c r="D23" s="75"/>
      <c r="E23" s="73"/>
      <c r="F23" s="73"/>
      <c r="G23" s="73"/>
      <c r="H23" s="73"/>
      <c r="I23" s="73"/>
      <c r="J23" s="76"/>
      <c r="K23" s="19"/>
      <c r="L23" s="14"/>
    </row>
    <row r="24" spans="1:12" s="15" customFormat="1" ht="21.95" customHeight="1">
      <c r="A24" s="70"/>
      <c r="B24" s="70"/>
      <c r="C24" s="71"/>
      <c r="D24" s="75"/>
      <c r="E24" s="73"/>
      <c r="F24" s="73"/>
      <c r="G24" s="73"/>
      <c r="H24" s="73"/>
      <c r="I24" s="73"/>
      <c r="J24" s="76"/>
      <c r="K24" s="19"/>
      <c r="L24" s="14"/>
    </row>
    <row r="25" spans="1:12" s="15" customFormat="1" ht="21.95" customHeight="1">
      <c r="A25" s="65" t="s">
        <v>42</v>
      </c>
      <c r="B25" s="66"/>
      <c r="C25" s="65"/>
      <c r="D25" s="77"/>
      <c r="E25" s="69"/>
      <c r="F25" s="69">
        <f>SUM(F5:F24)</f>
        <v>0</v>
      </c>
      <c r="G25" s="69"/>
      <c r="H25" s="69">
        <f>SUM(H5:H24)</f>
        <v>0</v>
      </c>
      <c r="I25" s="69">
        <f>+H25+F25</f>
        <v>0</v>
      </c>
      <c r="J25" s="76"/>
      <c r="K25" s="19"/>
      <c r="L25" s="14"/>
    </row>
  </sheetData>
  <mergeCells count="9">
    <mergeCell ref="A1:J1"/>
    <mergeCell ref="J3:J4"/>
    <mergeCell ref="G3:H3"/>
    <mergeCell ref="D3:D4"/>
    <mergeCell ref="A3:A4"/>
    <mergeCell ref="B3:B4"/>
    <mergeCell ref="C3:C4"/>
    <mergeCell ref="E3:F3"/>
    <mergeCell ref="I3:I4"/>
  </mergeCells>
  <phoneticPr fontId="2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="90" zoomScaleNormal="90" zoomScaleSheetLayoutView="90" workbookViewId="0">
      <selection sqref="A1:J1"/>
    </sheetView>
  </sheetViews>
  <sheetFormatPr defaultColWidth="15.21875" defaultRowHeight="18" customHeight="1"/>
  <cols>
    <col min="1" max="1" width="26.77734375" style="2" customWidth="1"/>
    <col min="2" max="2" width="22.77734375" style="3" customWidth="1"/>
    <col min="3" max="3" width="6.77734375" style="4" customWidth="1"/>
    <col min="4" max="4" width="6.77734375" style="12" customWidth="1"/>
    <col min="5" max="8" width="11.77734375" style="1" customWidth="1"/>
    <col min="9" max="9" width="13.77734375" style="1" customWidth="1"/>
    <col min="10" max="10" width="10.77734375" style="1" customWidth="1"/>
    <col min="11" max="11" width="13.77734375" style="1" customWidth="1"/>
    <col min="12" max="207" width="8.88671875" style="1" customWidth="1"/>
    <col min="208" max="208" width="15.21875" style="1" bestFit="1" customWidth="1"/>
    <col min="209" max="16384" width="15.21875" style="1"/>
  </cols>
  <sheetData>
    <row r="1" spans="1:11" ht="30" customHeight="1">
      <c r="A1" s="198" t="s">
        <v>13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1" s="15" customFormat="1" ht="15" customHeight="1">
      <c r="A2" s="60" t="str">
        <f>금액집계!A2</f>
        <v>공사명 : 명동예술극장 DIMMER SYSTEM 및  노후 FLAT CABLE교체</v>
      </c>
      <c r="B2" s="61"/>
      <c r="C2" s="62"/>
      <c r="D2" s="78"/>
      <c r="E2" s="61"/>
      <c r="F2" s="61"/>
      <c r="G2" s="61"/>
      <c r="H2" s="61"/>
      <c r="I2" s="61"/>
      <c r="J2" s="64" t="s">
        <v>31</v>
      </c>
    </row>
    <row r="3" spans="1:11" s="16" customFormat="1" ht="21.95" customHeight="1">
      <c r="A3" s="199" t="s">
        <v>0</v>
      </c>
      <c r="B3" s="199" t="s">
        <v>1</v>
      </c>
      <c r="C3" s="199" t="s">
        <v>3</v>
      </c>
      <c r="D3" s="201" t="s">
        <v>41</v>
      </c>
      <c r="E3" s="199" t="s">
        <v>4</v>
      </c>
      <c r="F3" s="199"/>
      <c r="G3" s="199" t="s">
        <v>5</v>
      </c>
      <c r="H3" s="199"/>
      <c r="I3" s="199" t="s">
        <v>6</v>
      </c>
      <c r="J3" s="199" t="s">
        <v>12</v>
      </c>
    </row>
    <row r="4" spans="1:11" s="16" customFormat="1" ht="21.95" customHeight="1">
      <c r="A4" s="199"/>
      <c r="B4" s="199"/>
      <c r="C4" s="199"/>
      <c r="D4" s="201"/>
      <c r="E4" s="173" t="s">
        <v>7</v>
      </c>
      <c r="F4" s="173" t="s">
        <v>8</v>
      </c>
      <c r="G4" s="173" t="s">
        <v>7</v>
      </c>
      <c r="H4" s="173" t="s">
        <v>8</v>
      </c>
      <c r="I4" s="199"/>
      <c r="J4" s="199"/>
      <c r="K4" s="17"/>
    </row>
    <row r="5" spans="1:11" s="18" customFormat="1" ht="21.95" customHeight="1">
      <c r="A5" s="79" t="str">
        <f>일위!A5</f>
        <v>APRON TOP LIGHT FLY DUCT FLAT CABLE</v>
      </c>
      <c r="B5" s="70"/>
      <c r="C5" s="80">
        <v>1</v>
      </c>
      <c r="D5" s="81" t="s">
        <v>46</v>
      </c>
      <c r="E5" s="82">
        <f>일위!G25</f>
        <v>0</v>
      </c>
      <c r="F5" s="82">
        <f t="shared" ref="F5:F9" si="0">E5*C5</f>
        <v>0</v>
      </c>
      <c r="G5" s="82">
        <f>일위!I25</f>
        <v>0</v>
      </c>
      <c r="H5" s="82">
        <f t="shared" ref="H5:H10" si="1">+G5*C5</f>
        <v>0</v>
      </c>
      <c r="I5" s="83">
        <f t="shared" ref="I5:I10" si="2">+H5+F5</f>
        <v>0</v>
      </c>
      <c r="J5" s="80" t="s">
        <v>67</v>
      </c>
    </row>
    <row r="6" spans="1:11" s="18" customFormat="1" ht="21.95" customHeight="1">
      <c r="A6" s="79" t="str">
        <f>일위!A26</f>
        <v>SUSPENSION LIGHT FLY DUCT FLAT CABLE</v>
      </c>
      <c r="B6" s="70"/>
      <c r="C6" s="80">
        <v>4</v>
      </c>
      <c r="D6" s="81" t="s">
        <v>46</v>
      </c>
      <c r="E6" s="82">
        <f>일위!G46</f>
        <v>0</v>
      </c>
      <c r="F6" s="82">
        <f t="shared" si="0"/>
        <v>0</v>
      </c>
      <c r="G6" s="82">
        <f>일위!I46</f>
        <v>0</v>
      </c>
      <c r="H6" s="82">
        <f t="shared" si="1"/>
        <v>0</v>
      </c>
      <c r="I6" s="83">
        <f t="shared" si="2"/>
        <v>0</v>
      </c>
      <c r="J6" s="80" t="s">
        <v>68</v>
      </c>
    </row>
    <row r="7" spans="1:11" s="18" customFormat="1" ht="21.95" customHeight="1">
      <c r="A7" s="79" t="str">
        <f>일위!A47</f>
        <v>DIMMER RACK SYSTEM</v>
      </c>
      <c r="B7" s="70"/>
      <c r="C7" s="80">
        <v>6</v>
      </c>
      <c r="D7" s="81" t="s">
        <v>56</v>
      </c>
      <c r="E7" s="82">
        <f>일위!G67</f>
        <v>0</v>
      </c>
      <c r="F7" s="82">
        <f t="shared" si="0"/>
        <v>0</v>
      </c>
      <c r="G7" s="82">
        <f>일위!I67</f>
        <v>0</v>
      </c>
      <c r="H7" s="82">
        <f t="shared" si="1"/>
        <v>0</v>
      </c>
      <c r="I7" s="83">
        <f t="shared" si="2"/>
        <v>0</v>
      </c>
      <c r="J7" s="80" t="s">
        <v>75</v>
      </c>
    </row>
    <row r="8" spans="1:11" s="18" customFormat="1" ht="21.95" customHeight="1">
      <c r="A8" s="79" t="str">
        <f>일위!A68</f>
        <v>LED 엔진</v>
      </c>
      <c r="B8" s="70"/>
      <c r="C8" s="80">
        <v>1</v>
      </c>
      <c r="D8" s="81" t="s">
        <v>56</v>
      </c>
      <c r="E8" s="82">
        <f>일위!G88</f>
        <v>0</v>
      </c>
      <c r="F8" s="82">
        <f t="shared" si="0"/>
        <v>0</v>
      </c>
      <c r="G8" s="82">
        <f>일위!I88</f>
        <v>0</v>
      </c>
      <c r="H8" s="82">
        <f t="shared" si="1"/>
        <v>0</v>
      </c>
      <c r="I8" s="83">
        <f t="shared" si="2"/>
        <v>0</v>
      </c>
      <c r="J8" s="80" t="s">
        <v>76</v>
      </c>
    </row>
    <row r="9" spans="1:11" s="18" customFormat="1" ht="21.6" customHeight="1">
      <c r="A9" s="79" t="str">
        <f>일위!A89</f>
        <v>WIRESS SYSTEM</v>
      </c>
      <c r="B9" s="70"/>
      <c r="C9" s="80">
        <v>1</v>
      </c>
      <c r="D9" s="81" t="s">
        <v>56</v>
      </c>
      <c r="E9" s="82">
        <f>일위!G109</f>
        <v>0</v>
      </c>
      <c r="F9" s="82">
        <f t="shared" si="0"/>
        <v>0</v>
      </c>
      <c r="G9" s="82">
        <f>일위!I109</f>
        <v>0</v>
      </c>
      <c r="H9" s="82">
        <f t="shared" ref="H9" si="3">+G9*C9</f>
        <v>0</v>
      </c>
      <c r="I9" s="83">
        <f t="shared" ref="I9" si="4">+H9+F9</f>
        <v>0</v>
      </c>
      <c r="J9" s="80" t="s">
        <v>149</v>
      </c>
    </row>
    <row r="10" spans="1:11" s="18" customFormat="1" ht="21.95" customHeight="1">
      <c r="A10" s="79" t="str">
        <f>일위!A110</f>
        <v>기존 무대조명장치 철거</v>
      </c>
      <c r="B10" s="70"/>
      <c r="C10" s="80">
        <v>1</v>
      </c>
      <c r="D10" s="81" t="s">
        <v>56</v>
      </c>
      <c r="E10" s="82"/>
      <c r="F10" s="83">
        <f>일위!G130</f>
        <v>0</v>
      </c>
      <c r="G10" s="82">
        <f>일위!I130</f>
        <v>0</v>
      </c>
      <c r="H10" s="82">
        <f t="shared" si="1"/>
        <v>0</v>
      </c>
      <c r="I10" s="83">
        <f t="shared" si="2"/>
        <v>0</v>
      </c>
      <c r="J10" s="80" t="s">
        <v>77</v>
      </c>
    </row>
    <row r="11" spans="1:11" s="18" customFormat="1" ht="21.95" customHeight="1">
      <c r="A11" s="79"/>
      <c r="B11" s="70"/>
      <c r="C11" s="80"/>
      <c r="D11" s="81"/>
      <c r="E11" s="82"/>
      <c r="F11" s="82"/>
      <c r="G11" s="82"/>
      <c r="H11" s="82"/>
      <c r="I11" s="83"/>
      <c r="J11" s="80"/>
    </row>
    <row r="12" spans="1:11" s="18" customFormat="1" ht="21.95" customHeight="1">
      <c r="A12" s="79"/>
      <c r="B12" s="70"/>
      <c r="C12" s="80"/>
      <c r="D12" s="81"/>
      <c r="E12" s="82"/>
      <c r="F12" s="82"/>
      <c r="G12" s="82"/>
      <c r="H12" s="82"/>
      <c r="I12" s="83"/>
      <c r="J12" s="80"/>
    </row>
    <row r="13" spans="1:11" s="18" customFormat="1" ht="21.95" customHeight="1">
      <c r="A13" s="79"/>
      <c r="B13" s="70"/>
      <c r="C13" s="80"/>
      <c r="D13" s="81"/>
      <c r="E13" s="82"/>
      <c r="F13" s="82"/>
      <c r="G13" s="82"/>
      <c r="H13" s="82"/>
      <c r="I13" s="83"/>
      <c r="J13" s="80"/>
    </row>
    <row r="14" spans="1:11" s="18" customFormat="1" ht="21.95" customHeight="1">
      <c r="A14" s="79"/>
      <c r="B14" s="70"/>
      <c r="C14" s="80"/>
      <c r="D14" s="81"/>
      <c r="E14" s="82"/>
      <c r="F14" s="82"/>
      <c r="G14" s="82"/>
      <c r="H14" s="82"/>
      <c r="I14" s="83"/>
      <c r="J14" s="80"/>
    </row>
    <row r="15" spans="1:11" s="18" customFormat="1" ht="21.95" customHeight="1">
      <c r="A15" s="79"/>
      <c r="B15" s="70"/>
      <c r="C15" s="80"/>
      <c r="D15" s="81"/>
      <c r="E15" s="82"/>
      <c r="F15" s="82"/>
      <c r="G15" s="82"/>
      <c r="H15" s="82"/>
      <c r="I15" s="83"/>
      <c r="J15" s="80"/>
    </row>
    <row r="16" spans="1:11" s="18" customFormat="1" ht="21.95" customHeight="1">
      <c r="A16" s="79"/>
      <c r="B16" s="70"/>
      <c r="C16" s="80"/>
      <c r="D16" s="81"/>
      <c r="E16" s="82"/>
      <c r="F16" s="82"/>
      <c r="G16" s="82"/>
      <c r="H16" s="82"/>
      <c r="I16" s="83"/>
      <c r="J16" s="80"/>
    </row>
    <row r="17" spans="1:10" s="18" customFormat="1" ht="21.95" customHeight="1">
      <c r="A17" s="79"/>
      <c r="B17" s="70"/>
      <c r="C17" s="80"/>
      <c r="D17" s="81"/>
      <c r="E17" s="82"/>
      <c r="F17" s="82"/>
      <c r="G17" s="82"/>
      <c r="H17" s="82"/>
      <c r="I17" s="83"/>
      <c r="J17" s="80"/>
    </row>
    <row r="18" spans="1:10" s="18" customFormat="1" ht="21.95" customHeight="1">
      <c r="A18" s="65"/>
      <c r="B18" s="65"/>
      <c r="C18" s="84"/>
      <c r="D18" s="85"/>
      <c r="E18" s="86"/>
      <c r="F18" s="86"/>
      <c r="G18" s="86"/>
      <c r="H18" s="86"/>
      <c r="I18" s="86"/>
      <c r="J18" s="67"/>
    </row>
    <row r="19" spans="1:10" s="18" customFormat="1" ht="21.95" customHeight="1">
      <c r="A19" s="79"/>
      <c r="B19" s="70"/>
      <c r="C19" s="80"/>
      <c r="D19" s="81"/>
      <c r="E19" s="82"/>
      <c r="F19" s="82"/>
      <c r="G19" s="82"/>
      <c r="H19" s="82"/>
      <c r="I19" s="83"/>
      <c r="J19" s="80"/>
    </row>
    <row r="20" spans="1:10" s="18" customFormat="1" ht="21.95" customHeight="1">
      <c r="A20" s="79"/>
      <c r="B20" s="87"/>
      <c r="C20" s="80"/>
      <c r="D20" s="81"/>
      <c r="E20" s="82"/>
      <c r="F20" s="82"/>
      <c r="G20" s="82"/>
      <c r="H20" s="82"/>
      <c r="I20" s="83"/>
      <c r="J20" s="80"/>
    </row>
    <row r="21" spans="1:10" s="18" customFormat="1" ht="21.95" customHeight="1">
      <c r="A21" s="79"/>
      <c r="B21" s="70"/>
      <c r="C21" s="80"/>
      <c r="D21" s="81"/>
      <c r="E21" s="82"/>
      <c r="F21" s="82"/>
      <c r="G21" s="82"/>
      <c r="H21" s="82"/>
      <c r="I21" s="83"/>
      <c r="J21" s="80"/>
    </row>
    <row r="22" spans="1:10" s="18" customFormat="1" ht="21.95" customHeight="1">
      <c r="A22" s="79"/>
      <c r="B22" s="70"/>
      <c r="C22" s="80"/>
      <c r="D22" s="81"/>
      <c r="E22" s="82"/>
      <c r="F22" s="82"/>
      <c r="G22" s="82"/>
      <c r="H22" s="82"/>
      <c r="I22" s="83"/>
      <c r="J22" s="80"/>
    </row>
    <row r="23" spans="1:10" s="18" customFormat="1" ht="21.95" customHeight="1">
      <c r="A23" s="137"/>
      <c r="B23" s="137"/>
      <c r="C23" s="138"/>
      <c r="D23" s="85"/>
      <c r="E23" s="139"/>
      <c r="F23" s="139"/>
      <c r="G23" s="139"/>
      <c r="H23" s="139"/>
      <c r="I23" s="139"/>
      <c r="J23" s="67"/>
    </row>
    <row r="24" spans="1:10" s="18" customFormat="1" ht="21.95" customHeight="1">
      <c r="A24" s="79"/>
      <c r="B24" s="70"/>
      <c r="C24" s="80"/>
      <c r="D24" s="81"/>
      <c r="E24" s="82"/>
      <c r="F24" s="82"/>
      <c r="G24" s="82"/>
      <c r="H24" s="82"/>
      <c r="I24" s="83"/>
      <c r="J24" s="80"/>
    </row>
    <row r="25" spans="1:10" s="18" customFormat="1" ht="21.95" customHeight="1">
      <c r="A25" s="140" t="s">
        <v>10</v>
      </c>
      <c r="B25" s="65"/>
      <c r="C25" s="68"/>
      <c r="D25" s="85"/>
      <c r="E25" s="69"/>
      <c r="F25" s="69">
        <f>SUM(F5:F24)</f>
        <v>0</v>
      </c>
      <c r="G25" s="69"/>
      <c r="H25" s="69">
        <f>SUM(H5:H24)</f>
        <v>0</v>
      </c>
      <c r="I25" s="69">
        <f>SUM(I5:I24)</f>
        <v>0</v>
      </c>
      <c r="J25" s="67"/>
    </row>
  </sheetData>
  <mergeCells count="9">
    <mergeCell ref="I3:I4"/>
    <mergeCell ref="A1:J1"/>
    <mergeCell ref="J3:J4"/>
    <mergeCell ref="G3:H3"/>
    <mergeCell ref="E3:F3"/>
    <mergeCell ref="D3:D4"/>
    <mergeCell ref="C3:C4"/>
    <mergeCell ref="B3:B4"/>
    <mergeCell ref="A3:A4"/>
  </mergeCells>
  <phoneticPr fontId="2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="70" zoomScaleNormal="100" zoomScaleSheetLayoutView="70" workbookViewId="0">
      <selection activeCell="F11" sqref="F11"/>
    </sheetView>
  </sheetViews>
  <sheetFormatPr defaultColWidth="8" defaultRowHeight="66" customHeight="1"/>
  <cols>
    <col min="1" max="1" width="26.77734375" style="35" customWidth="1"/>
    <col min="2" max="2" width="8.77734375" style="36" customWidth="1"/>
    <col min="3" max="3" width="3.77734375" style="37" customWidth="1"/>
    <col min="4" max="4" width="12.77734375" style="35" customWidth="1"/>
    <col min="5" max="6" width="10.77734375" style="35" customWidth="1"/>
    <col min="7" max="7" width="8.77734375" style="38" customWidth="1"/>
    <col min="8" max="8" width="5.77734375" style="38" customWidth="1"/>
    <col min="9" max="9" width="26.77734375" style="37" customWidth="1"/>
    <col min="10" max="256" width="8" style="35"/>
    <col min="257" max="257" width="26.77734375" style="35" customWidth="1"/>
    <col min="258" max="258" width="8.77734375" style="35" customWidth="1"/>
    <col min="259" max="259" width="3.77734375" style="35" customWidth="1"/>
    <col min="260" max="260" width="12.77734375" style="35" customWidth="1"/>
    <col min="261" max="262" width="10.77734375" style="35" customWidth="1"/>
    <col min="263" max="263" width="8.77734375" style="35" customWidth="1"/>
    <col min="264" max="264" width="5.77734375" style="35" customWidth="1"/>
    <col min="265" max="265" width="26.77734375" style="35" customWidth="1"/>
    <col min="266" max="512" width="8" style="35"/>
    <col min="513" max="513" width="26.77734375" style="35" customWidth="1"/>
    <col min="514" max="514" width="8.77734375" style="35" customWidth="1"/>
    <col min="515" max="515" width="3.77734375" style="35" customWidth="1"/>
    <col min="516" max="516" width="12.77734375" style="35" customWidth="1"/>
    <col min="517" max="518" width="10.77734375" style="35" customWidth="1"/>
    <col min="519" max="519" width="8.77734375" style="35" customWidth="1"/>
    <col min="520" max="520" width="5.77734375" style="35" customWidth="1"/>
    <col min="521" max="521" width="26.77734375" style="35" customWidth="1"/>
    <col min="522" max="768" width="8" style="35"/>
    <col min="769" max="769" width="26.77734375" style="35" customWidth="1"/>
    <col min="770" max="770" width="8.77734375" style="35" customWidth="1"/>
    <col min="771" max="771" width="3.77734375" style="35" customWidth="1"/>
    <col min="772" max="772" width="12.77734375" style="35" customWidth="1"/>
    <col min="773" max="774" width="10.77734375" style="35" customWidth="1"/>
    <col min="775" max="775" width="8.77734375" style="35" customWidth="1"/>
    <col min="776" max="776" width="5.77734375" style="35" customWidth="1"/>
    <col min="777" max="777" width="26.77734375" style="35" customWidth="1"/>
    <col min="778" max="1024" width="8" style="35"/>
    <col min="1025" max="1025" width="26.77734375" style="35" customWidth="1"/>
    <col min="1026" max="1026" width="8.77734375" style="35" customWidth="1"/>
    <col min="1027" max="1027" width="3.77734375" style="35" customWidth="1"/>
    <col min="1028" max="1028" width="12.77734375" style="35" customWidth="1"/>
    <col min="1029" max="1030" width="10.77734375" style="35" customWidth="1"/>
    <col min="1031" max="1031" width="8.77734375" style="35" customWidth="1"/>
    <col min="1032" max="1032" width="5.77734375" style="35" customWidth="1"/>
    <col min="1033" max="1033" width="26.77734375" style="35" customWidth="1"/>
    <col min="1034" max="1280" width="8" style="35"/>
    <col min="1281" max="1281" width="26.77734375" style="35" customWidth="1"/>
    <col min="1282" max="1282" width="8.77734375" style="35" customWidth="1"/>
    <col min="1283" max="1283" width="3.77734375" style="35" customWidth="1"/>
    <col min="1284" max="1284" width="12.77734375" style="35" customWidth="1"/>
    <col min="1285" max="1286" width="10.77734375" style="35" customWidth="1"/>
    <col min="1287" max="1287" width="8.77734375" style="35" customWidth="1"/>
    <col min="1288" max="1288" width="5.77734375" style="35" customWidth="1"/>
    <col min="1289" max="1289" width="26.77734375" style="35" customWidth="1"/>
    <col min="1290" max="1536" width="8" style="35"/>
    <col min="1537" max="1537" width="26.77734375" style="35" customWidth="1"/>
    <col min="1538" max="1538" width="8.77734375" style="35" customWidth="1"/>
    <col min="1539" max="1539" width="3.77734375" style="35" customWidth="1"/>
    <col min="1540" max="1540" width="12.77734375" style="35" customWidth="1"/>
    <col min="1541" max="1542" width="10.77734375" style="35" customWidth="1"/>
    <col min="1543" max="1543" width="8.77734375" style="35" customWidth="1"/>
    <col min="1544" max="1544" width="5.77734375" style="35" customWidth="1"/>
    <col min="1545" max="1545" width="26.77734375" style="35" customWidth="1"/>
    <col min="1546" max="1792" width="8" style="35"/>
    <col min="1793" max="1793" width="26.77734375" style="35" customWidth="1"/>
    <col min="1794" max="1794" width="8.77734375" style="35" customWidth="1"/>
    <col min="1795" max="1795" width="3.77734375" style="35" customWidth="1"/>
    <col min="1796" max="1796" width="12.77734375" style="35" customWidth="1"/>
    <col min="1797" max="1798" width="10.77734375" style="35" customWidth="1"/>
    <col min="1799" max="1799" width="8.77734375" style="35" customWidth="1"/>
    <col min="1800" max="1800" width="5.77734375" style="35" customWidth="1"/>
    <col min="1801" max="1801" width="26.77734375" style="35" customWidth="1"/>
    <col min="1802" max="2048" width="8" style="35"/>
    <col min="2049" max="2049" width="26.77734375" style="35" customWidth="1"/>
    <col min="2050" max="2050" width="8.77734375" style="35" customWidth="1"/>
    <col min="2051" max="2051" width="3.77734375" style="35" customWidth="1"/>
    <col min="2052" max="2052" width="12.77734375" style="35" customWidth="1"/>
    <col min="2053" max="2054" width="10.77734375" style="35" customWidth="1"/>
    <col min="2055" max="2055" width="8.77734375" style="35" customWidth="1"/>
    <col min="2056" max="2056" width="5.77734375" style="35" customWidth="1"/>
    <col min="2057" max="2057" width="26.77734375" style="35" customWidth="1"/>
    <col min="2058" max="2304" width="8" style="35"/>
    <col min="2305" max="2305" width="26.77734375" style="35" customWidth="1"/>
    <col min="2306" max="2306" width="8.77734375" style="35" customWidth="1"/>
    <col min="2307" max="2307" width="3.77734375" style="35" customWidth="1"/>
    <col min="2308" max="2308" width="12.77734375" style="35" customWidth="1"/>
    <col min="2309" max="2310" width="10.77734375" style="35" customWidth="1"/>
    <col min="2311" max="2311" width="8.77734375" style="35" customWidth="1"/>
    <col min="2312" max="2312" width="5.77734375" style="35" customWidth="1"/>
    <col min="2313" max="2313" width="26.77734375" style="35" customWidth="1"/>
    <col min="2314" max="2560" width="8" style="35"/>
    <col min="2561" max="2561" width="26.77734375" style="35" customWidth="1"/>
    <col min="2562" max="2562" width="8.77734375" style="35" customWidth="1"/>
    <col min="2563" max="2563" width="3.77734375" style="35" customWidth="1"/>
    <col min="2564" max="2564" width="12.77734375" style="35" customWidth="1"/>
    <col min="2565" max="2566" width="10.77734375" style="35" customWidth="1"/>
    <col min="2567" max="2567" width="8.77734375" style="35" customWidth="1"/>
    <col min="2568" max="2568" width="5.77734375" style="35" customWidth="1"/>
    <col min="2569" max="2569" width="26.77734375" style="35" customWidth="1"/>
    <col min="2570" max="2816" width="8" style="35"/>
    <col min="2817" max="2817" width="26.77734375" style="35" customWidth="1"/>
    <col min="2818" max="2818" width="8.77734375" style="35" customWidth="1"/>
    <col min="2819" max="2819" width="3.77734375" style="35" customWidth="1"/>
    <col min="2820" max="2820" width="12.77734375" style="35" customWidth="1"/>
    <col min="2821" max="2822" width="10.77734375" style="35" customWidth="1"/>
    <col min="2823" max="2823" width="8.77734375" style="35" customWidth="1"/>
    <col min="2824" max="2824" width="5.77734375" style="35" customWidth="1"/>
    <col min="2825" max="2825" width="26.77734375" style="35" customWidth="1"/>
    <col min="2826" max="3072" width="8" style="35"/>
    <col min="3073" max="3073" width="26.77734375" style="35" customWidth="1"/>
    <col min="3074" max="3074" width="8.77734375" style="35" customWidth="1"/>
    <col min="3075" max="3075" width="3.77734375" style="35" customWidth="1"/>
    <col min="3076" max="3076" width="12.77734375" style="35" customWidth="1"/>
    <col min="3077" max="3078" width="10.77734375" style="35" customWidth="1"/>
    <col min="3079" max="3079" width="8.77734375" style="35" customWidth="1"/>
    <col min="3080" max="3080" width="5.77734375" style="35" customWidth="1"/>
    <col min="3081" max="3081" width="26.77734375" style="35" customWidth="1"/>
    <col min="3082" max="3328" width="8" style="35"/>
    <col min="3329" max="3329" width="26.77734375" style="35" customWidth="1"/>
    <col min="3330" max="3330" width="8.77734375" style="35" customWidth="1"/>
    <col min="3331" max="3331" width="3.77734375" style="35" customWidth="1"/>
    <col min="3332" max="3332" width="12.77734375" style="35" customWidth="1"/>
    <col min="3333" max="3334" width="10.77734375" style="35" customWidth="1"/>
    <col min="3335" max="3335" width="8.77734375" style="35" customWidth="1"/>
    <col min="3336" max="3336" width="5.77734375" style="35" customWidth="1"/>
    <col min="3337" max="3337" width="26.77734375" style="35" customWidth="1"/>
    <col min="3338" max="3584" width="8" style="35"/>
    <col min="3585" max="3585" width="26.77734375" style="35" customWidth="1"/>
    <col min="3586" max="3586" width="8.77734375" style="35" customWidth="1"/>
    <col min="3587" max="3587" width="3.77734375" style="35" customWidth="1"/>
    <col min="3588" max="3588" width="12.77734375" style="35" customWidth="1"/>
    <col min="3589" max="3590" width="10.77734375" style="35" customWidth="1"/>
    <col min="3591" max="3591" width="8.77734375" style="35" customWidth="1"/>
    <col min="3592" max="3592" width="5.77734375" style="35" customWidth="1"/>
    <col min="3593" max="3593" width="26.77734375" style="35" customWidth="1"/>
    <col min="3594" max="3840" width="8" style="35"/>
    <col min="3841" max="3841" width="26.77734375" style="35" customWidth="1"/>
    <col min="3842" max="3842" width="8.77734375" style="35" customWidth="1"/>
    <col min="3843" max="3843" width="3.77734375" style="35" customWidth="1"/>
    <col min="3844" max="3844" width="12.77734375" style="35" customWidth="1"/>
    <col min="3845" max="3846" width="10.77734375" style="35" customWidth="1"/>
    <col min="3847" max="3847" width="8.77734375" style="35" customWidth="1"/>
    <col min="3848" max="3848" width="5.77734375" style="35" customWidth="1"/>
    <col min="3849" max="3849" width="26.77734375" style="35" customWidth="1"/>
    <col min="3850" max="4096" width="8" style="35"/>
    <col min="4097" max="4097" width="26.77734375" style="35" customWidth="1"/>
    <col min="4098" max="4098" width="8.77734375" style="35" customWidth="1"/>
    <col min="4099" max="4099" width="3.77734375" style="35" customWidth="1"/>
    <col min="4100" max="4100" width="12.77734375" style="35" customWidth="1"/>
    <col min="4101" max="4102" width="10.77734375" style="35" customWidth="1"/>
    <col min="4103" max="4103" width="8.77734375" style="35" customWidth="1"/>
    <col min="4104" max="4104" width="5.77734375" style="35" customWidth="1"/>
    <col min="4105" max="4105" width="26.77734375" style="35" customWidth="1"/>
    <col min="4106" max="4352" width="8" style="35"/>
    <col min="4353" max="4353" width="26.77734375" style="35" customWidth="1"/>
    <col min="4354" max="4354" width="8.77734375" style="35" customWidth="1"/>
    <col min="4355" max="4355" width="3.77734375" style="35" customWidth="1"/>
    <col min="4356" max="4356" width="12.77734375" style="35" customWidth="1"/>
    <col min="4357" max="4358" width="10.77734375" style="35" customWidth="1"/>
    <col min="4359" max="4359" width="8.77734375" style="35" customWidth="1"/>
    <col min="4360" max="4360" width="5.77734375" style="35" customWidth="1"/>
    <col min="4361" max="4361" width="26.77734375" style="35" customWidth="1"/>
    <col min="4362" max="4608" width="8" style="35"/>
    <col min="4609" max="4609" width="26.77734375" style="35" customWidth="1"/>
    <col min="4610" max="4610" width="8.77734375" style="35" customWidth="1"/>
    <col min="4611" max="4611" width="3.77734375" style="35" customWidth="1"/>
    <col min="4612" max="4612" width="12.77734375" style="35" customWidth="1"/>
    <col min="4613" max="4614" width="10.77734375" style="35" customWidth="1"/>
    <col min="4615" max="4615" width="8.77734375" style="35" customWidth="1"/>
    <col min="4616" max="4616" width="5.77734375" style="35" customWidth="1"/>
    <col min="4617" max="4617" width="26.77734375" style="35" customWidth="1"/>
    <col min="4618" max="4864" width="8" style="35"/>
    <col min="4865" max="4865" width="26.77734375" style="35" customWidth="1"/>
    <col min="4866" max="4866" width="8.77734375" style="35" customWidth="1"/>
    <col min="4867" max="4867" width="3.77734375" style="35" customWidth="1"/>
    <col min="4868" max="4868" width="12.77734375" style="35" customWidth="1"/>
    <col min="4869" max="4870" width="10.77734375" style="35" customWidth="1"/>
    <col min="4871" max="4871" width="8.77734375" style="35" customWidth="1"/>
    <col min="4872" max="4872" width="5.77734375" style="35" customWidth="1"/>
    <col min="4873" max="4873" width="26.77734375" style="35" customWidth="1"/>
    <col min="4874" max="5120" width="8" style="35"/>
    <col min="5121" max="5121" width="26.77734375" style="35" customWidth="1"/>
    <col min="5122" max="5122" width="8.77734375" style="35" customWidth="1"/>
    <col min="5123" max="5123" width="3.77734375" style="35" customWidth="1"/>
    <col min="5124" max="5124" width="12.77734375" style="35" customWidth="1"/>
    <col min="5125" max="5126" width="10.77734375" style="35" customWidth="1"/>
    <col min="5127" max="5127" width="8.77734375" style="35" customWidth="1"/>
    <col min="5128" max="5128" width="5.77734375" style="35" customWidth="1"/>
    <col min="5129" max="5129" width="26.77734375" style="35" customWidth="1"/>
    <col min="5130" max="5376" width="8" style="35"/>
    <col min="5377" max="5377" width="26.77734375" style="35" customWidth="1"/>
    <col min="5378" max="5378" width="8.77734375" style="35" customWidth="1"/>
    <col min="5379" max="5379" width="3.77734375" style="35" customWidth="1"/>
    <col min="5380" max="5380" width="12.77734375" style="35" customWidth="1"/>
    <col min="5381" max="5382" width="10.77734375" style="35" customWidth="1"/>
    <col min="5383" max="5383" width="8.77734375" style="35" customWidth="1"/>
    <col min="5384" max="5384" width="5.77734375" style="35" customWidth="1"/>
    <col min="5385" max="5385" width="26.77734375" style="35" customWidth="1"/>
    <col min="5386" max="5632" width="8" style="35"/>
    <col min="5633" max="5633" width="26.77734375" style="35" customWidth="1"/>
    <col min="5634" max="5634" width="8.77734375" style="35" customWidth="1"/>
    <col min="5635" max="5635" width="3.77734375" style="35" customWidth="1"/>
    <col min="5636" max="5636" width="12.77734375" style="35" customWidth="1"/>
    <col min="5637" max="5638" width="10.77734375" style="35" customWidth="1"/>
    <col min="5639" max="5639" width="8.77734375" style="35" customWidth="1"/>
    <col min="5640" max="5640" width="5.77734375" style="35" customWidth="1"/>
    <col min="5641" max="5641" width="26.77734375" style="35" customWidth="1"/>
    <col min="5642" max="5888" width="8" style="35"/>
    <col min="5889" max="5889" width="26.77734375" style="35" customWidth="1"/>
    <col min="5890" max="5890" width="8.77734375" style="35" customWidth="1"/>
    <col min="5891" max="5891" width="3.77734375" style="35" customWidth="1"/>
    <col min="5892" max="5892" width="12.77734375" style="35" customWidth="1"/>
    <col min="5893" max="5894" width="10.77734375" style="35" customWidth="1"/>
    <col min="5895" max="5895" width="8.77734375" style="35" customWidth="1"/>
    <col min="5896" max="5896" width="5.77734375" style="35" customWidth="1"/>
    <col min="5897" max="5897" width="26.77734375" style="35" customWidth="1"/>
    <col min="5898" max="6144" width="8" style="35"/>
    <col min="6145" max="6145" width="26.77734375" style="35" customWidth="1"/>
    <col min="6146" max="6146" width="8.77734375" style="35" customWidth="1"/>
    <col min="6147" max="6147" width="3.77734375" style="35" customWidth="1"/>
    <col min="6148" max="6148" width="12.77734375" style="35" customWidth="1"/>
    <col min="6149" max="6150" width="10.77734375" style="35" customWidth="1"/>
    <col min="6151" max="6151" width="8.77734375" style="35" customWidth="1"/>
    <col min="6152" max="6152" width="5.77734375" style="35" customWidth="1"/>
    <col min="6153" max="6153" width="26.77734375" style="35" customWidth="1"/>
    <col min="6154" max="6400" width="8" style="35"/>
    <col min="6401" max="6401" width="26.77734375" style="35" customWidth="1"/>
    <col min="6402" max="6402" width="8.77734375" style="35" customWidth="1"/>
    <col min="6403" max="6403" width="3.77734375" style="35" customWidth="1"/>
    <col min="6404" max="6404" width="12.77734375" style="35" customWidth="1"/>
    <col min="6405" max="6406" width="10.77734375" style="35" customWidth="1"/>
    <col min="6407" max="6407" width="8.77734375" style="35" customWidth="1"/>
    <col min="6408" max="6408" width="5.77734375" style="35" customWidth="1"/>
    <col min="6409" max="6409" width="26.77734375" style="35" customWidth="1"/>
    <col min="6410" max="6656" width="8" style="35"/>
    <col min="6657" max="6657" width="26.77734375" style="35" customWidth="1"/>
    <col min="6658" max="6658" width="8.77734375" style="35" customWidth="1"/>
    <col min="6659" max="6659" width="3.77734375" style="35" customWidth="1"/>
    <col min="6660" max="6660" width="12.77734375" style="35" customWidth="1"/>
    <col min="6661" max="6662" width="10.77734375" style="35" customWidth="1"/>
    <col min="6663" max="6663" width="8.77734375" style="35" customWidth="1"/>
    <col min="6664" max="6664" width="5.77734375" style="35" customWidth="1"/>
    <col min="6665" max="6665" width="26.77734375" style="35" customWidth="1"/>
    <col min="6666" max="6912" width="8" style="35"/>
    <col min="6913" max="6913" width="26.77734375" style="35" customWidth="1"/>
    <col min="6914" max="6914" width="8.77734375" style="35" customWidth="1"/>
    <col min="6915" max="6915" width="3.77734375" style="35" customWidth="1"/>
    <col min="6916" max="6916" width="12.77734375" style="35" customWidth="1"/>
    <col min="6917" max="6918" width="10.77734375" style="35" customWidth="1"/>
    <col min="6919" max="6919" width="8.77734375" style="35" customWidth="1"/>
    <col min="6920" max="6920" width="5.77734375" style="35" customWidth="1"/>
    <col min="6921" max="6921" width="26.77734375" style="35" customWidth="1"/>
    <col min="6922" max="7168" width="8" style="35"/>
    <col min="7169" max="7169" width="26.77734375" style="35" customWidth="1"/>
    <col min="7170" max="7170" width="8.77734375" style="35" customWidth="1"/>
    <col min="7171" max="7171" width="3.77734375" style="35" customWidth="1"/>
    <col min="7172" max="7172" width="12.77734375" style="35" customWidth="1"/>
    <col min="7173" max="7174" width="10.77734375" style="35" customWidth="1"/>
    <col min="7175" max="7175" width="8.77734375" style="35" customWidth="1"/>
    <col min="7176" max="7176" width="5.77734375" style="35" customWidth="1"/>
    <col min="7177" max="7177" width="26.77734375" style="35" customWidth="1"/>
    <col min="7178" max="7424" width="8" style="35"/>
    <col min="7425" max="7425" width="26.77734375" style="35" customWidth="1"/>
    <col min="7426" max="7426" width="8.77734375" style="35" customWidth="1"/>
    <col min="7427" max="7427" width="3.77734375" style="35" customWidth="1"/>
    <col min="7428" max="7428" width="12.77734375" style="35" customWidth="1"/>
    <col min="7429" max="7430" width="10.77734375" style="35" customWidth="1"/>
    <col min="7431" max="7431" width="8.77734375" style="35" customWidth="1"/>
    <col min="7432" max="7432" width="5.77734375" style="35" customWidth="1"/>
    <col min="7433" max="7433" width="26.77734375" style="35" customWidth="1"/>
    <col min="7434" max="7680" width="8" style="35"/>
    <col min="7681" max="7681" width="26.77734375" style="35" customWidth="1"/>
    <col min="7682" max="7682" width="8.77734375" style="35" customWidth="1"/>
    <col min="7683" max="7683" width="3.77734375" style="35" customWidth="1"/>
    <col min="7684" max="7684" width="12.77734375" style="35" customWidth="1"/>
    <col min="7685" max="7686" width="10.77734375" style="35" customWidth="1"/>
    <col min="7687" max="7687" width="8.77734375" style="35" customWidth="1"/>
    <col min="7688" max="7688" width="5.77734375" style="35" customWidth="1"/>
    <col min="7689" max="7689" width="26.77734375" style="35" customWidth="1"/>
    <col min="7690" max="7936" width="8" style="35"/>
    <col min="7937" max="7937" width="26.77734375" style="35" customWidth="1"/>
    <col min="7938" max="7938" width="8.77734375" style="35" customWidth="1"/>
    <col min="7939" max="7939" width="3.77734375" style="35" customWidth="1"/>
    <col min="7940" max="7940" width="12.77734375" style="35" customWidth="1"/>
    <col min="7941" max="7942" width="10.77734375" style="35" customWidth="1"/>
    <col min="7943" max="7943" width="8.77734375" style="35" customWidth="1"/>
    <col min="7944" max="7944" width="5.77734375" style="35" customWidth="1"/>
    <col min="7945" max="7945" width="26.77734375" style="35" customWidth="1"/>
    <col min="7946" max="8192" width="8" style="35"/>
    <col min="8193" max="8193" width="26.77734375" style="35" customWidth="1"/>
    <col min="8194" max="8194" width="8.77734375" style="35" customWidth="1"/>
    <col min="8195" max="8195" width="3.77734375" style="35" customWidth="1"/>
    <col min="8196" max="8196" width="12.77734375" style="35" customWidth="1"/>
    <col min="8197" max="8198" width="10.77734375" style="35" customWidth="1"/>
    <col min="8199" max="8199" width="8.77734375" style="35" customWidth="1"/>
    <col min="8200" max="8200" width="5.77734375" style="35" customWidth="1"/>
    <col min="8201" max="8201" width="26.77734375" style="35" customWidth="1"/>
    <col min="8202" max="8448" width="8" style="35"/>
    <col min="8449" max="8449" width="26.77734375" style="35" customWidth="1"/>
    <col min="8450" max="8450" width="8.77734375" style="35" customWidth="1"/>
    <col min="8451" max="8451" width="3.77734375" style="35" customWidth="1"/>
    <col min="8452" max="8452" width="12.77734375" style="35" customWidth="1"/>
    <col min="8453" max="8454" width="10.77734375" style="35" customWidth="1"/>
    <col min="8455" max="8455" width="8.77734375" style="35" customWidth="1"/>
    <col min="8456" max="8456" width="5.77734375" style="35" customWidth="1"/>
    <col min="8457" max="8457" width="26.77734375" style="35" customWidth="1"/>
    <col min="8458" max="8704" width="8" style="35"/>
    <col min="8705" max="8705" width="26.77734375" style="35" customWidth="1"/>
    <col min="8706" max="8706" width="8.77734375" style="35" customWidth="1"/>
    <col min="8707" max="8707" width="3.77734375" style="35" customWidth="1"/>
    <col min="8708" max="8708" width="12.77734375" style="35" customWidth="1"/>
    <col min="8709" max="8710" width="10.77734375" style="35" customWidth="1"/>
    <col min="8711" max="8711" width="8.77734375" style="35" customWidth="1"/>
    <col min="8712" max="8712" width="5.77734375" style="35" customWidth="1"/>
    <col min="8713" max="8713" width="26.77734375" style="35" customWidth="1"/>
    <col min="8714" max="8960" width="8" style="35"/>
    <col min="8961" max="8961" width="26.77734375" style="35" customWidth="1"/>
    <col min="8962" max="8962" width="8.77734375" style="35" customWidth="1"/>
    <col min="8963" max="8963" width="3.77734375" style="35" customWidth="1"/>
    <col min="8964" max="8964" width="12.77734375" style="35" customWidth="1"/>
    <col min="8965" max="8966" width="10.77734375" style="35" customWidth="1"/>
    <col min="8967" max="8967" width="8.77734375" style="35" customWidth="1"/>
    <col min="8968" max="8968" width="5.77734375" style="35" customWidth="1"/>
    <col min="8969" max="8969" width="26.77734375" style="35" customWidth="1"/>
    <col min="8970" max="9216" width="8" style="35"/>
    <col min="9217" max="9217" width="26.77734375" style="35" customWidth="1"/>
    <col min="9218" max="9218" width="8.77734375" style="35" customWidth="1"/>
    <col min="9219" max="9219" width="3.77734375" style="35" customWidth="1"/>
    <col min="9220" max="9220" width="12.77734375" style="35" customWidth="1"/>
    <col min="9221" max="9222" width="10.77734375" style="35" customWidth="1"/>
    <col min="9223" max="9223" width="8.77734375" style="35" customWidth="1"/>
    <col min="9224" max="9224" width="5.77734375" style="35" customWidth="1"/>
    <col min="9225" max="9225" width="26.77734375" style="35" customWidth="1"/>
    <col min="9226" max="9472" width="8" style="35"/>
    <col min="9473" max="9473" width="26.77734375" style="35" customWidth="1"/>
    <col min="9474" max="9474" width="8.77734375" style="35" customWidth="1"/>
    <col min="9475" max="9475" width="3.77734375" style="35" customWidth="1"/>
    <col min="9476" max="9476" width="12.77734375" style="35" customWidth="1"/>
    <col min="9477" max="9478" width="10.77734375" style="35" customWidth="1"/>
    <col min="9479" max="9479" width="8.77734375" style="35" customWidth="1"/>
    <col min="9480" max="9480" width="5.77734375" style="35" customWidth="1"/>
    <col min="9481" max="9481" width="26.77734375" style="35" customWidth="1"/>
    <col min="9482" max="9728" width="8" style="35"/>
    <col min="9729" max="9729" width="26.77734375" style="35" customWidth="1"/>
    <col min="9730" max="9730" width="8.77734375" style="35" customWidth="1"/>
    <col min="9731" max="9731" width="3.77734375" style="35" customWidth="1"/>
    <col min="9732" max="9732" width="12.77734375" style="35" customWidth="1"/>
    <col min="9733" max="9734" width="10.77734375" style="35" customWidth="1"/>
    <col min="9735" max="9735" width="8.77734375" style="35" customWidth="1"/>
    <col min="9736" max="9736" width="5.77734375" style="35" customWidth="1"/>
    <col min="9737" max="9737" width="26.77734375" style="35" customWidth="1"/>
    <col min="9738" max="9984" width="8" style="35"/>
    <col min="9985" max="9985" width="26.77734375" style="35" customWidth="1"/>
    <col min="9986" max="9986" width="8.77734375" style="35" customWidth="1"/>
    <col min="9987" max="9987" width="3.77734375" style="35" customWidth="1"/>
    <col min="9988" max="9988" width="12.77734375" style="35" customWidth="1"/>
    <col min="9989" max="9990" width="10.77734375" style="35" customWidth="1"/>
    <col min="9991" max="9991" width="8.77734375" style="35" customWidth="1"/>
    <col min="9992" max="9992" width="5.77734375" style="35" customWidth="1"/>
    <col min="9993" max="9993" width="26.77734375" style="35" customWidth="1"/>
    <col min="9994" max="10240" width="8" style="35"/>
    <col min="10241" max="10241" width="26.77734375" style="35" customWidth="1"/>
    <col min="10242" max="10242" width="8.77734375" style="35" customWidth="1"/>
    <col min="10243" max="10243" width="3.77734375" style="35" customWidth="1"/>
    <col min="10244" max="10244" width="12.77734375" style="35" customWidth="1"/>
    <col min="10245" max="10246" width="10.77734375" style="35" customWidth="1"/>
    <col min="10247" max="10247" width="8.77734375" style="35" customWidth="1"/>
    <col min="10248" max="10248" width="5.77734375" style="35" customWidth="1"/>
    <col min="10249" max="10249" width="26.77734375" style="35" customWidth="1"/>
    <col min="10250" max="10496" width="8" style="35"/>
    <col min="10497" max="10497" width="26.77734375" style="35" customWidth="1"/>
    <col min="10498" max="10498" width="8.77734375" style="35" customWidth="1"/>
    <col min="10499" max="10499" width="3.77734375" style="35" customWidth="1"/>
    <col min="10500" max="10500" width="12.77734375" style="35" customWidth="1"/>
    <col min="10501" max="10502" width="10.77734375" style="35" customWidth="1"/>
    <col min="10503" max="10503" width="8.77734375" style="35" customWidth="1"/>
    <col min="10504" max="10504" width="5.77734375" style="35" customWidth="1"/>
    <col min="10505" max="10505" width="26.77734375" style="35" customWidth="1"/>
    <col min="10506" max="10752" width="8" style="35"/>
    <col min="10753" max="10753" width="26.77734375" style="35" customWidth="1"/>
    <col min="10754" max="10754" width="8.77734375" style="35" customWidth="1"/>
    <col min="10755" max="10755" width="3.77734375" style="35" customWidth="1"/>
    <col min="10756" max="10756" width="12.77734375" style="35" customWidth="1"/>
    <col min="10757" max="10758" width="10.77734375" style="35" customWidth="1"/>
    <col min="10759" max="10759" width="8.77734375" style="35" customWidth="1"/>
    <col min="10760" max="10760" width="5.77734375" style="35" customWidth="1"/>
    <col min="10761" max="10761" width="26.77734375" style="35" customWidth="1"/>
    <col min="10762" max="11008" width="8" style="35"/>
    <col min="11009" max="11009" width="26.77734375" style="35" customWidth="1"/>
    <col min="11010" max="11010" width="8.77734375" style="35" customWidth="1"/>
    <col min="11011" max="11011" width="3.77734375" style="35" customWidth="1"/>
    <col min="11012" max="11012" width="12.77734375" style="35" customWidth="1"/>
    <col min="11013" max="11014" width="10.77734375" style="35" customWidth="1"/>
    <col min="11015" max="11015" width="8.77734375" style="35" customWidth="1"/>
    <col min="11016" max="11016" width="5.77734375" style="35" customWidth="1"/>
    <col min="11017" max="11017" width="26.77734375" style="35" customWidth="1"/>
    <col min="11018" max="11264" width="8" style="35"/>
    <col min="11265" max="11265" width="26.77734375" style="35" customWidth="1"/>
    <col min="11266" max="11266" width="8.77734375" style="35" customWidth="1"/>
    <col min="11267" max="11267" width="3.77734375" style="35" customWidth="1"/>
    <col min="11268" max="11268" width="12.77734375" style="35" customWidth="1"/>
    <col min="11269" max="11270" width="10.77734375" style="35" customWidth="1"/>
    <col min="11271" max="11271" width="8.77734375" style="35" customWidth="1"/>
    <col min="11272" max="11272" width="5.77734375" style="35" customWidth="1"/>
    <col min="11273" max="11273" width="26.77734375" style="35" customWidth="1"/>
    <col min="11274" max="11520" width="8" style="35"/>
    <col min="11521" max="11521" width="26.77734375" style="35" customWidth="1"/>
    <col min="11522" max="11522" width="8.77734375" style="35" customWidth="1"/>
    <col min="11523" max="11523" width="3.77734375" style="35" customWidth="1"/>
    <col min="11524" max="11524" width="12.77734375" style="35" customWidth="1"/>
    <col min="11525" max="11526" width="10.77734375" style="35" customWidth="1"/>
    <col min="11527" max="11527" width="8.77734375" style="35" customWidth="1"/>
    <col min="11528" max="11528" width="5.77734375" style="35" customWidth="1"/>
    <col min="11529" max="11529" width="26.77734375" style="35" customWidth="1"/>
    <col min="11530" max="11776" width="8" style="35"/>
    <col min="11777" max="11777" width="26.77734375" style="35" customWidth="1"/>
    <col min="11778" max="11778" width="8.77734375" style="35" customWidth="1"/>
    <col min="11779" max="11779" width="3.77734375" style="35" customWidth="1"/>
    <col min="11780" max="11780" width="12.77734375" style="35" customWidth="1"/>
    <col min="11781" max="11782" width="10.77734375" style="35" customWidth="1"/>
    <col min="11783" max="11783" width="8.77734375" style="35" customWidth="1"/>
    <col min="11784" max="11784" width="5.77734375" style="35" customWidth="1"/>
    <col min="11785" max="11785" width="26.77734375" style="35" customWidth="1"/>
    <col min="11786" max="12032" width="8" style="35"/>
    <col min="12033" max="12033" width="26.77734375" style="35" customWidth="1"/>
    <col min="12034" max="12034" width="8.77734375" style="35" customWidth="1"/>
    <col min="12035" max="12035" width="3.77734375" style="35" customWidth="1"/>
    <col min="12036" max="12036" width="12.77734375" style="35" customWidth="1"/>
    <col min="12037" max="12038" width="10.77734375" style="35" customWidth="1"/>
    <col min="12039" max="12039" width="8.77734375" style="35" customWidth="1"/>
    <col min="12040" max="12040" width="5.77734375" style="35" customWidth="1"/>
    <col min="12041" max="12041" width="26.77734375" style="35" customWidth="1"/>
    <col min="12042" max="12288" width="8" style="35"/>
    <col min="12289" max="12289" width="26.77734375" style="35" customWidth="1"/>
    <col min="12290" max="12290" width="8.77734375" style="35" customWidth="1"/>
    <col min="12291" max="12291" width="3.77734375" style="35" customWidth="1"/>
    <col min="12292" max="12292" width="12.77734375" style="35" customWidth="1"/>
    <col min="12293" max="12294" width="10.77734375" style="35" customWidth="1"/>
    <col min="12295" max="12295" width="8.77734375" style="35" customWidth="1"/>
    <col min="12296" max="12296" width="5.77734375" style="35" customWidth="1"/>
    <col min="12297" max="12297" width="26.77734375" style="35" customWidth="1"/>
    <col min="12298" max="12544" width="8" style="35"/>
    <col min="12545" max="12545" width="26.77734375" style="35" customWidth="1"/>
    <col min="12546" max="12546" width="8.77734375" style="35" customWidth="1"/>
    <col min="12547" max="12547" width="3.77734375" style="35" customWidth="1"/>
    <col min="12548" max="12548" width="12.77734375" style="35" customWidth="1"/>
    <col min="12549" max="12550" width="10.77734375" style="35" customWidth="1"/>
    <col min="12551" max="12551" width="8.77734375" style="35" customWidth="1"/>
    <col min="12552" max="12552" width="5.77734375" style="35" customWidth="1"/>
    <col min="12553" max="12553" width="26.77734375" style="35" customWidth="1"/>
    <col min="12554" max="12800" width="8" style="35"/>
    <col min="12801" max="12801" width="26.77734375" style="35" customWidth="1"/>
    <col min="12802" max="12802" width="8.77734375" style="35" customWidth="1"/>
    <col min="12803" max="12803" width="3.77734375" style="35" customWidth="1"/>
    <col min="12804" max="12804" width="12.77734375" style="35" customWidth="1"/>
    <col min="12805" max="12806" width="10.77734375" style="35" customWidth="1"/>
    <col min="12807" max="12807" width="8.77734375" style="35" customWidth="1"/>
    <col min="12808" max="12808" width="5.77734375" style="35" customWidth="1"/>
    <col min="12809" max="12809" width="26.77734375" style="35" customWidth="1"/>
    <col min="12810" max="13056" width="8" style="35"/>
    <col min="13057" max="13057" width="26.77734375" style="35" customWidth="1"/>
    <col min="13058" max="13058" width="8.77734375" style="35" customWidth="1"/>
    <col min="13059" max="13059" width="3.77734375" style="35" customWidth="1"/>
    <col min="13060" max="13060" width="12.77734375" style="35" customWidth="1"/>
    <col min="13061" max="13062" width="10.77734375" style="35" customWidth="1"/>
    <col min="13063" max="13063" width="8.77734375" style="35" customWidth="1"/>
    <col min="13064" max="13064" width="5.77734375" style="35" customWidth="1"/>
    <col min="13065" max="13065" width="26.77734375" style="35" customWidth="1"/>
    <col min="13066" max="13312" width="8" style="35"/>
    <col min="13313" max="13313" width="26.77734375" style="35" customWidth="1"/>
    <col min="13314" max="13314" width="8.77734375" style="35" customWidth="1"/>
    <col min="13315" max="13315" width="3.77734375" style="35" customWidth="1"/>
    <col min="13316" max="13316" width="12.77734375" style="35" customWidth="1"/>
    <col min="13317" max="13318" width="10.77734375" style="35" customWidth="1"/>
    <col min="13319" max="13319" width="8.77734375" style="35" customWidth="1"/>
    <col min="13320" max="13320" width="5.77734375" style="35" customWidth="1"/>
    <col min="13321" max="13321" width="26.77734375" style="35" customWidth="1"/>
    <col min="13322" max="13568" width="8" style="35"/>
    <col min="13569" max="13569" width="26.77734375" style="35" customWidth="1"/>
    <col min="13570" max="13570" width="8.77734375" style="35" customWidth="1"/>
    <col min="13571" max="13571" width="3.77734375" style="35" customWidth="1"/>
    <col min="13572" max="13572" width="12.77734375" style="35" customWidth="1"/>
    <col min="13573" max="13574" width="10.77734375" style="35" customWidth="1"/>
    <col min="13575" max="13575" width="8.77734375" style="35" customWidth="1"/>
    <col min="13576" max="13576" width="5.77734375" style="35" customWidth="1"/>
    <col min="13577" max="13577" width="26.77734375" style="35" customWidth="1"/>
    <col min="13578" max="13824" width="8" style="35"/>
    <col min="13825" max="13825" width="26.77734375" style="35" customWidth="1"/>
    <col min="13826" max="13826" width="8.77734375" style="35" customWidth="1"/>
    <col min="13827" max="13827" width="3.77734375" style="35" customWidth="1"/>
    <col min="13828" max="13828" width="12.77734375" style="35" customWidth="1"/>
    <col min="13829" max="13830" width="10.77734375" style="35" customWidth="1"/>
    <col min="13831" max="13831" width="8.77734375" style="35" customWidth="1"/>
    <col min="13832" max="13832" width="5.77734375" style="35" customWidth="1"/>
    <col min="13833" max="13833" width="26.77734375" style="35" customWidth="1"/>
    <col min="13834" max="14080" width="8" style="35"/>
    <col min="14081" max="14081" width="26.77734375" style="35" customWidth="1"/>
    <col min="14082" max="14082" width="8.77734375" style="35" customWidth="1"/>
    <col min="14083" max="14083" width="3.77734375" style="35" customWidth="1"/>
    <col min="14084" max="14084" width="12.77734375" style="35" customWidth="1"/>
    <col min="14085" max="14086" width="10.77734375" style="35" customWidth="1"/>
    <col min="14087" max="14087" width="8.77734375" style="35" customWidth="1"/>
    <col min="14088" max="14088" width="5.77734375" style="35" customWidth="1"/>
    <col min="14089" max="14089" width="26.77734375" style="35" customWidth="1"/>
    <col min="14090" max="14336" width="8" style="35"/>
    <col min="14337" max="14337" width="26.77734375" style="35" customWidth="1"/>
    <col min="14338" max="14338" width="8.77734375" style="35" customWidth="1"/>
    <col min="14339" max="14339" width="3.77734375" style="35" customWidth="1"/>
    <col min="14340" max="14340" width="12.77734375" style="35" customWidth="1"/>
    <col min="14341" max="14342" width="10.77734375" style="35" customWidth="1"/>
    <col min="14343" max="14343" width="8.77734375" style="35" customWidth="1"/>
    <col min="14344" max="14344" width="5.77734375" style="35" customWidth="1"/>
    <col min="14345" max="14345" width="26.77734375" style="35" customWidth="1"/>
    <col min="14346" max="14592" width="8" style="35"/>
    <col min="14593" max="14593" width="26.77734375" style="35" customWidth="1"/>
    <col min="14594" max="14594" width="8.77734375" style="35" customWidth="1"/>
    <col min="14595" max="14595" width="3.77734375" style="35" customWidth="1"/>
    <col min="14596" max="14596" width="12.77734375" style="35" customWidth="1"/>
    <col min="14597" max="14598" width="10.77734375" style="35" customWidth="1"/>
    <col min="14599" max="14599" width="8.77734375" style="35" customWidth="1"/>
    <col min="14600" max="14600" width="5.77734375" style="35" customWidth="1"/>
    <col min="14601" max="14601" width="26.77734375" style="35" customWidth="1"/>
    <col min="14602" max="14848" width="8" style="35"/>
    <col min="14849" max="14849" width="26.77734375" style="35" customWidth="1"/>
    <col min="14850" max="14850" width="8.77734375" style="35" customWidth="1"/>
    <col min="14851" max="14851" width="3.77734375" style="35" customWidth="1"/>
    <col min="14852" max="14852" width="12.77734375" style="35" customWidth="1"/>
    <col min="14853" max="14854" width="10.77734375" style="35" customWidth="1"/>
    <col min="14855" max="14855" width="8.77734375" style="35" customWidth="1"/>
    <col min="14856" max="14856" width="5.77734375" style="35" customWidth="1"/>
    <col min="14857" max="14857" width="26.77734375" style="35" customWidth="1"/>
    <col min="14858" max="15104" width="8" style="35"/>
    <col min="15105" max="15105" width="26.77734375" style="35" customWidth="1"/>
    <col min="15106" max="15106" width="8.77734375" style="35" customWidth="1"/>
    <col min="15107" max="15107" width="3.77734375" style="35" customWidth="1"/>
    <col min="15108" max="15108" width="12.77734375" style="35" customWidth="1"/>
    <col min="15109" max="15110" width="10.77734375" style="35" customWidth="1"/>
    <col min="15111" max="15111" width="8.77734375" style="35" customWidth="1"/>
    <col min="15112" max="15112" width="5.77734375" style="35" customWidth="1"/>
    <col min="15113" max="15113" width="26.77734375" style="35" customWidth="1"/>
    <col min="15114" max="15360" width="8" style="35"/>
    <col min="15361" max="15361" width="26.77734375" style="35" customWidth="1"/>
    <col min="15362" max="15362" width="8.77734375" style="35" customWidth="1"/>
    <col min="15363" max="15363" width="3.77734375" style="35" customWidth="1"/>
    <col min="15364" max="15364" width="12.77734375" style="35" customWidth="1"/>
    <col min="15365" max="15366" width="10.77734375" style="35" customWidth="1"/>
    <col min="15367" max="15367" width="8.77734375" style="35" customWidth="1"/>
    <col min="15368" max="15368" width="5.77734375" style="35" customWidth="1"/>
    <col min="15369" max="15369" width="26.77734375" style="35" customWidth="1"/>
    <col min="15370" max="15616" width="8" style="35"/>
    <col min="15617" max="15617" width="26.77734375" style="35" customWidth="1"/>
    <col min="15618" max="15618" width="8.77734375" style="35" customWidth="1"/>
    <col min="15619" max="15619" width="3.77734375" style="35" customWidth="1"/>
    <col min="15620" max="15620" width="12.77734375" style="35" customWidth="1"/>
    <col min="15621" max="15622" width="10.77734375" style="35" customWidth="1"/>
    <col min="15623" max="15623" width="8.77734375" style="35" customWidth="1"/>
    <col min="15624" max="15624" width="5.77734375" style="35" customWidth="1"/>
    <col min="15625" max="15625" width="26.77734375" style="35" customWidth="1"/>
    <col min="15626" max="15872" width="8" style="35"/>
    <col min="15873" max="15873" width="26.77734375" style="35" customWidth="1"/>
    <col min="15874" max="15874" width="8.77734375" style="35" customWidth="1"/>
    <col min="15875" max="15875" width="3.77734375" style="35" customWidth="1"/>
    <col min="15876" max="15876" width="12.77734375" style="35" customWidth="1"/>
    <col min="15877" max="15878" width="10.77734375" style="35" customWidth="1"/>
    <col min="15879" max="15879" width="8.77734375" style="35" customWidth="1"/>
    <col min="15880" max="15880" width="5.77734375" style="35" customWidth="1"/>
    <col min="15881" max="15881" width="26.77734375" style="35" customWidth="1"/>
    <col min="15882" max="16128" width="8" style="35"/>
    <col min="16129" max="16129" width="26.77734375" style="35" customWidth="1"/>
    <col min="16130" max="16130" width="8.77734375" style="35" customWidth="1"/>
    <col min="16131" max="16131" width="3.77734375" style="35" customWidth="1"/>
    <col min="16132" max="16132" width="12.77734375" style="35" customWidth="1"/>
    <col min="16133" max="16134" width="10.77734375" style="35" customWidth="1"/>
    <col min="16135" max="16135" width="8.77734375" style="35" customWidth="1"/>
    <col min="16136" max="16136" width="5.77734375" style="35" customWidth="1"/>
    <col min="16137" max="16137" width="26.77734375" style="35" customWidth="1"/>
    <col min="16138" max="16384" width="8" style="35"/>
  </cols>
  <sheetData>
    <row r="1" spans="1:9" s="30" customFormat="1" ht="33" customHeight="1">
      <c r="B1" s="31"/>
      <c r="C1" s="32"/>
      <c r="G1" s="33"/>
      <c r="H1" s="33"/>
      <c r="I1" s="32"/>
    </row>
    <row r="2" spans="1:9" s="30" customFormat="1" ht="60" customHeight="1">
      <c r="A2" s="180"/>
      <c r="B2" s="180"/>
      <c r="C2" s="180"/>
      <c r="D2" s="180"/>
      <c r="E2" s="180"/>
      <c r="F2" s="180"/>
      <c r="G2" s="180"/>
      <c r="H2" s="180"/>
      <c r="I2" s="180"/>
    </row>
    <row r="3" spans="1:9" s="30" customFormat="1" ht="60" customHeight="1">
      <c r="B3" s="34"/>
      <c r="C3" s="181"/>
      <c r="D3" s="181"/>
      <c r="E3" s="181"/>
      <c r="F3" s="181"/>
      <c r="G3" s="181"/>
      <c r="H3" s="182"/>
      <c r="I3" s="32"/>
    </row>
    <row r="4" spans="1:9" s="30" customFormat="1" ht="60" customHeight="1">
      <c r="I4" s="32"/>
    </row>
    <row r="5" spans="1:9" s="30" customFormat="1" ht="60" customHeight="1">
      <c r="B5" s="34" t="s">
        <v>106</v>
      </c>
      <c r="C5" s="181" t="s">
        <v>80</v>
      </c>
      <c r="D5" s="181"/>
      <c r="E5" s="181"/>
      <c r="F5" s="181"/>
      <c r="G5" s="181"/>
      <c r="H5" s="182"/>
      <c r="I5" s="32"/>
    </row>
    <row r="6" spans="1:9" s="30" customFormat="1" ht="60" customHeight="1">
      <c r="B6" s="34"/>
      <c r="C6" s="181"/>
      <c r="D6" s="181"/>
      <c r="E6" s="181"/>
      <c r="F6" s="181"/>
      <c r="G6" s="181"/>
      <c r="H6" s="182"/>
      <c r="I6" s="32"/>
    </row>
    <row r="7" spans="1:9" s="30" customFormat="1" ht="60" customHeight="1">
      <c r="B7" s="34"/>
      <c r="C7" s="181"/>
      <c r="D7" s="181"/>
      <c r="E7" s="181"/>
      <c r="F7" s="181"/>
      <c r="G7" s="181"/>
      <c r="H7" s="182"/>
      <c r="I7" s="32"/>
    </row>
    <row r="8" spans="1:9" s="30" customFormat="1" ht="60" customHeight="1">
      <c r="B8" s="34"/>
      <c r="C8" s="181"/>
      <c r="D8" s="181"/>
      <c r="E8" s="181"/>
      <c r="F8" s="181"/>
      <c r="G8" s="181"/>
      <c r="H8" s="182"/>
      <c r="I8" s="32"/>
    </row>
    <row r="9" spans="1:9" s="30" customFormat="1" ht="60" customHeight="1">
      <c r="A9" s="180"/>
      <c r="B9" s="180"/>
      <c r="C9" s="180"/>
      <c r="D9" s="180"/>
      <c r="E9" s="180"/>
      <c r="F9" s="180"/>
      <c r="G9" s="180"/>
      <c r="H9" s="180"/>
      <c r="I9" s="180"/>
    </row>
    <row r="10" spans="1:9" s="30" customFormat="1" ht="66" customHeight="1">
      <c r="B10" s="31"/>
      <c r="C10" s="32"/>
      <c r="G10" s="33"/>
      <c r="H10" s="33"/>
      <c r="I10" s="32"/>
    </row>
    <row r="11" spans="1:9" s="30" customFormat="1" ht="66" customHeight="1">
      <c r="B11" s="31"/>
      <c r="C11" s="32"/>
      <c r="G11" s="33"/>
      <c r="H11" s="33"/>
      <c r="I11" s="32"/>
    </row>
    <row r="12" spans="1:9" s="30" customFormat="1" ht="66" customHeight="1">
      <c r="B12" s="31"/>
      <c r="C12" s="32"/>
      <c r="G12" s="33"/>
      <c r="H12" s="33"/>
      <c r="I12" s="32"/>
    </row>
    <row r="13" spans="1:9" s="30" customFormat="1" ht="66" customHeight="1">
      <c r="B13" s="31"/>
      <c r="C13" s="32"/>
      <c r="G13" s="33"/>
      <c r="H13" s="33"/>
      <c r="I13" s="32"/>
    </row>
    <row r="14" spans="1:9" s="30" customFormat="1" ht="66" customHeight="1">
      <c r="B14" s="31"/>
      <c r="C14" s="32"/>
      <c r="G14" s="33"/>
      <c r="H14" s="33"/>
      <c r="I14" s="32"/>
    </row>
    <row r="15" spans="1:9" s="30" customFormat="1" ht="66" customHeight="1">
      <c r="B15" s="31"/>
      <c r="C15" s="32"/>
      <c r="G15" s="33"/>
      <c r="H15" s="33"/>
      <c r="I15" s="32"/>
    </row>
    <row r="16" spans="1:9" s="30" customFormat="1" ht="66" customHeight="1">
      <c r="B16" s="31"/>
      <c r="C16" s="32"/>
      <c r="G16" s="33"/>
      <c r="H16" s="33"/>
      <c r="I16" s="32"/>
    </row>
    <row r="17" spans="2:9" s="30" customFormat="1" ht="66" customHeight="1">
      <c r="B17" s="31"/>
      <c r="C17" s="32"/>
      <c r="G17" s="33"/>
      <c r="H17" s="33"/>
      <c r="I17" s="32"/>
    </row>
    <row r="18" spans="2:9" s="30" customFormat="1" ht="66" customHeight="1">
      <c r="B18" s="31"/>
      <c r="C18" s="32"/>
      <c r="G18" s="33"/>
      <c r="H18" s="33"/>
      <c r="I18" s="32"/>
    </row>
    <row r="19" spans="2:9" s="30" customFormat="1" ht="66" customHeight="1">
      <c r="B19" s="31"/>
      <c r="C19" s="32"/>
      <c r="G19" s="33"/>
      <c r="H19" s="33"/>
      <c r="I19" s="32"/>
    </row>
    <row r="20" spans="2:9" s="30" customFormat="1" ht="66" customHeight="1">
      <c r="B20" s="31"/>
      <c r="C20" s="32"/>
      <c r="G20" s="33"/>
      <c r="H20" s="33"/>
      <c r="I20" s="32"/>
    </row>
    <row r="21" spans="2:9" s="30" customFormat="1" ht="66" customHeight="1">
      <c r="B21" s="31"/>
      <c r="C21" s="32"/>
      <c r="G21" s="33"/>
      <c r="H21" s="33"/>
      <c r="I21" s="32"/>
    </row>
    <row r="22" spans="2:9" s="30" customFormat="1" ht="66" customHeight="1">
      <c r="B22" s="31"/>
      <c r="C22" s="32"/>
      <c r="G22" s="33"/>
      <c r="H22" s="33"/>
      <c r="I22" s="32"/>
    </row>
    <row r="23" spans="2:9" s="30" customFormat="1" ht="66" customHeight="1">
      <c r="B23" s="31"/>
      <c r="C23" s="32"/>
      <c r="G23" s="33"/>
      <c r="H23" s="33"/>
      <c r="I23" s="32"/>
    </row>
  </sheetData>
  <mergeCells count="7">
    <mergeCell ref="A9:I9"/>
    <mergeCell ref="A2:I2"/>
    <mergeCell ref="C3:H3"/>
    <mergeCell ref="C5:H5"/>
    <mergeCell ref="C6:H6"/>
    <mergeCell ref="C7:H7"/>
    <mergeCell ref="C8:H8"/>
  </mergeCells>
  <phoneticPr fontId="2" type="noConversion"/>
  <printOptions horizontalCentered="1" verticalCentered="1" gridLinesSet="0"/>
  <pageMargins left="0.78740157480314965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view="pageBreakPreview" zoomScaleNormal="90" zoomScaleSheetLayoutView="100" workbookViewId="0">
      <selection sqref="A1:K1"/>
    </sheetView>
  </sheetViews>
  <sheetFormatPr defaultColWidth="15.21875" defaultRowHeight="18" customHeight="1"/>
  <cols>
    <col min="1" max="1" width="20.77734375" style="2" customWidth="1"/>
    <col min="2" max="2" width="25.77734375" style="3" customWidth="1"/>
    <col min="3" max="3" width="27.6640625" style="3" hidden="1" customWidth="1"/>
    <col min="4" max="4" width="6.77734375" style="22" customWidth="1"/>
    <col min="5" max="5" width="6.77734375" style="13" customWidth="1"/>
    <col min="6" max="7" width="11.77734375" style="1" customWidth="1"/>
    <col min="8" max="8" width="11.77734375" style="15" customWidth="1"/>
    <col min="9" max="9" width="11.77734375" style="1" customWidth="1"/>
    <col min="10" max="10" width="15.77734375" style="1" customWidth="1"/>
    <col min="11" max="11" width="10.77734375" style="1" customWidth="1"/>
    <col min="12" max="12" width="13.77734375" style="1" customWidth="1"/>
    <col min="13" max="13" width="17" style="1" customWidth="1"/>
    <col min="14" max="210" width="8.88671875" style="1" customWidth="1"/>
    <col min="211" max="211" width="15.21875" style="1" bestFit="1" customWidth="1"/>
    <col min="212" max="16384" width="15.21875" style="1"/>
  </cols>
  <sheetData>
    <row r="1" spans="1:13" s="59" customFormat="1" ht="30" customHeight="1">
      <c r="A1" s="198" t="s">
        <v>107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3" s="61" customFormat="1" ht="15" customHeight="1">
      <c r="A2" s="60" t="str">
        <f>금액집계!A2</f>
        <v>공사명 : 명동예술극장 DIMMER SYSTEM 및  노후 FLAT CABLE교체</v>
      </c>
      <c r="D2" s="88"/>
      <c r="E2" s="89"/>
      <c r="K2" s="64" t="s">
        <v>31</v>
      </c>
    </row>
    <row r="3" spans="1:13" s="16" customFormat="1" ht="21.95" customHeight="1">
      <c r="A3" s="199" t="s">
        <v>0</v>
      </c>
      <c r="B3" s="199" t="s">
        <v>1</v>
      </c>
      <c r="C3" s="174" t="str">
        <f t="shared" ref="C3:C4" si="0">A3&amp;B3</f>
        <v>품                명규         격</v>
      </c>
      <c r="D3" s="202" t="s">
        <v>3</v>
      </c>
      <c r="E3" s="201" t="s">
        <v>2</v>
      </c>
      <c r="F3" s="199" t="s">
        <v>4</v>
      </c>
      <c r="G3" s="199"/>
      <c r="H3" s="199" t="s">
        <v>5</v>
      </c>
      <c r="I3" s="199"/>
      <c r="J3" s="199" t="s">
        <v>32</v>
      </c>
      <c r="K3" s="199" t="s">
        <v>12</v>
      </c>
    </row>
    <row r="4" spans="1:13" s="16" customFormat="1" ht="21.95" customHeight="1">
      <c r="A4" s="199"/>
      <c r="B4" s="199"/>
      <c r="C4" s="174" t="str">
        <f t="shared" si="0"/>
        <v/>
      </c>
      <c r="D4" s="202"/>
      <c r="E4" s="201"/>
      <c r="F4" s="173" t="s">
        <v>7</v>
      </c>
      <c r="G4" s="173" t="s">
        <v>8</v>
      </c>
      <c r="H4" s="173" t="s">
        <v>7</v>
      </c>
      <c r="I4" s="173" t="s">
        <v>8</v>
      </c>
      <c r="J4" s="199"/>
      <c r="K4" s="199"/>
      <c r="L4" s="17"/>
      <c r="M4" s="17"/>
    </row>
    <row r="5" spans="1:13" s="18" customFormat="1" ht="21.75" customHeight="1">
      <c r="A5" s="66" t="str">
        <f>물량산출!A5</f>
        <v>APRON TOP LIGHT FLY DUCT FLAT CABLE</v>
      </c>
      <c r="B5" s="65"/>
      <c r="C5" s="70"/>
      <c r="D5" s="90"/>
      <c r="E5" s="91"/>
      <c r="F5" s="69"/>
      <c r="G5" s="69"/>
      <c r="H5" s="69"/>
      <c r="I5" s="69"/>
      <c r="J5" s="69"/>
      <c r="K5" s="67"/>
    </row>
    <row r="6" spans="1:13" s="18" customFormat="1" ht="21.95" customHeight="1">
      <c r="A6" s="70" t="str">
        <f>물량산출!A6</f>
        <v>FLAT CABLE</v>
      </c>
      <c r="B6" s="92" t="str">
        <f>물량산출!B6</f>
        <v>PNCT-F 6sq x 5C</v>
      </c>
      <c r="C6" s="70" t="str">
        <f t="shared" ref="C6:C8" si="1">A6&amp;B6</f>
        <v>FLAT CABLEPNCT-F 6sq x 5C</v>
      </c>
      <c r="D6" s="72">
        <f>물량산출!F6</f>
        <v>14</v>
      </c>
      <c r="E6" s="81" t="str">
        <f>물량산출!E6</f>
        <v>M</v>
      </c>
      <c r="F6" s="82">
        <f>VLOOKUP(C:C,단가대비!L:M,2,FALSE)</f>
        <v>0</v>
      </c>
      <c r="G6" s="82">
        <f t="shared" ref="G6" si="2">INT(F6*D6)</f>
        <v>0</v>
      </c>
      <c r="H6" s="82"/>
      <c r="I6" s="82"/>
      <c r="J6" s="82">
        <f t="shared" ref="J6:J9" si="3">INT(I6+G6)</f>
        <v>0</v>
      </c>
      <c r="K6" s="67"/>
    </row>
    <row r="7" spans="1:13" s="18" customFormat="1" ht="21.95" customHeight="1">
      <c r="A7" s="70" t="str">
        <f>물량산출!A7</f>
        <v>FLAT CABLE</v>
      </c>
      <c r="B7" s="92" t="str">
        <f>물량산출!B7</f>
        <v>PNCT-F 6sq x 11C</v>
      </c>
      <c r="C7" s="70" t="str">
        <f t="shared" si="1"/>
        <v>FLAT CABLEPNCT-F 6sq x 11C</v>
      </c>
      <c r="D7" s="72">
        <f>물량산출!F7</f>
        <v>28</v>
      </c>
      <c r="E7" s="81" t="str">
        <f>물량산출!E7</f>
        <v>M</v>
      </c>
      <c r="F7" s="82">
        <f>VLOOKUP(C:C,단가대비!L:M,2,FALSE)</f>
        <v>0</v>
      </c>
      <c r="G7" s="82">
        <f t="shared" ref="G7:G8" si="4">INT(F7*D7)</f>
        <v>0</v>
      </c>
      <c r="H7" s="82"/>
      <c r="I7" s="82"/>
      <c r="J7" s="82">
        <f t="shared" ref="J7:J8" si="5">INT(I7+G7)</f>
        <v>0</v>
      </c>
      <c r="K7" s="67"/>
    </row>
    <row r="8" spans="1:13" s="18" customFormat="1" ht="21.95" customHeight="1">
      <c r="A8" s="70" t="str">
        <f>물량산출!A8</f>
        <v>FLAT CABLE</v>
      </c>
      <c r="B8" s="92" t="str">
        <f>물량산출!B8</f>
        <v>PNCT-F 6sq x 13C</v>
      </c>
      <c r="C8" s="70" t="str">
        <f t="shared" si="1"/>
        <v>FLAT CABLEPNCT-F 6sq x 13C</v>
      </c>
      <c r="D8" s="72">
        <f>물량산출!F8</f>
        <v>42</v>
      </c>
      <c r="E8" s="81" t="str">
        <f>물량산출!E8</f>
        <v>M</v>
      </c>
      <c r="F8" s="82">
        <f>VLOOKUP(C:C,단가대비!L:M,2,FALSE)</f>
        <v>0</v>
      </c>
      <c r="G8" s="82">
        <f t="shared" si="4"/>
        <v>0</v>
      </c>
      <c r="H8" s="82"/>
      <c r="I8" s="82"/>
      <c r="J8" s="82">
        <f t="shared" si="5"/>
        <v>0</v>
      </c>
      <c r="K8" s="67"/>
    </row>
    <row r="9" spans="1:13" s="18" customFormat="1" ht="21.95" customHeight="1">
      <c r="A9" s="70" t="s">
        <v>65</v>
      </c>
      <c r="B9" s="92" t="str">
        <f>인건비산출!J3</f>
        <v>저압케이블공</v>
      </c>
      <c r="C9" s="70" t="str">
        <f t="shared" ref="C9" si="6">A9&amp;B9</f>
        <v>설치 인건비저압케이블공</v>
      </c>
      <c r="D9" s="93">
        <f>인건비산출!K31</f>
        <v>0</v>
      </c>
      <c r="E9" s="81" t="s">
        <v>35</v>
      </c>
      <c r="F9" s="82"/>
      <c r="G9" s="82"/>
      <c r="H9" s="94">
        <f>VLOOKUP(B:B,임율!B:C,2,FALSE)</f>
        <v>0</v>
      </c>
      <c r="I9" s="82">
        <f t="shared" ref="I9" si="7">H9*D9</f>
        <v>0</v>
      </c>
      <c r="J9" s="82">
        <f t="shared" si="3"/>
        <v>0</v>
      </c>
      <c r="K9" s="67"/>
    </row>
    <row r="10" spans="1:13" s="18" customFormat="1" ht="21.95" customHeight="1">
      <c r="A10" s="70"/>
      <c r="B10" s="92"/>
      <c r="C10" s="70"/>
      <c r="D10" s="72"/>
      <c r="E10" s="81"/>
      <c r="F10" s="82"/>
      <c r="G10" s="82"/>
      <c r="H10" s="82"/>
      <c r="I10" s="82"/>
      <c r="J10" s="82"/>
      <c r="K10" s="67"/>
    </row>
    <row r="11" spans="1:13" s="18" customFormat="1" ht="21.95" customHeight="1">
      <c r="A11" s="70"/>
      <c r="B11" s="92"/>
      <c r="C11" s="70"/>
      <c r="D11" s="72"/>
      <c r="E11" s="81"/>
      <c r="F11" s="82"/>
      <c r="G11" s="82"/>
      <c r="H11" s="82"/>
      <c r="I11" s="82"/>
      <c r="J11" s="82"/>
      <c r="K11" s="67"/>
    </row>
    <row r="12" spans="1:13" s="18" customFormat="1" ht="21.95" customHeight="1">
      <c r="A12" s="70"/>
      <c r="B12" s="92"/>
      <c r="C12" s="70"/>
      <c r="D12" s="72"/>
      <c r="E12" s="81"/>
      <c r="F12" s="82"/>
      <c r="G12" s="82"/>
      <c r="H12" s="82"/>
      <c r="I12" s="82"/>
      <c r="J12" s="82"/>
      <c r="K12" s="67"/>
    </row>
    <row r="13" spans="1:13" s="18" customFormat="1" ht="21.95" customHeight="1">
      <c r="A13" s="70"/>
      <c r="B13" s="92"/>
      <c r="C13" s="70"/>
      <c r="D13" s="72"/>
      <c r="E13" s="81"/>
      <c r="F13" s="82"/>
      <c r="G13" s="82"/>
      <c r="H13" s="82"/>
      <c r="I13" s="82"/>
      <c r="J13" s="82"/>
      <c r="K13" s="67"/>
    </row>
    <row r="14" spans="1:13" s="18" customFormat="1" ht="21.95" customHeight="1">
      <c r="A14" s="70"/>
      <c r="B14" s="92"/>
      <c r="C14" s="70"/>
      <c r="D14" s="93"/>
      <c r="E14" s="81"/>
      <c r="F14" s="82"/>
      <c r="G14" s="82"/>
      <c r="H14" s="94"/>
      <c r="I14" s="82"/>
      <c r="J14" s="82"/>
      <c r="K14" s="67"/>
    </row>
    <row r="15" spans="1:13" s="18" customFormat="1" ht="21.95" customHeight="1">
      <c r="A15" s="70"/>
      <c r="B15" s="92"/>
      <c r="C15" s="70"/>
      <c r="D15" s="93"/>
      <c r="E15" s="81"/>
      <c r="F15" s="82"/>
      <c r="G15" s="82"/>
      <c r="H15" s="94"/>
      <c r="I15" s="82"/>
      <c r="J15" s="82"/>
      <c r="K15" s="67"/>
    </row>
    <row r="16" spans="1:13" s="18" customFormat="1" ht="21.95" customHeight="1">
      <c r="A16" s="70"/>
      <c r="B16" s="92"/>
      <c r="C16" s="70"/>
      <c r="D16" s="72"/>
      <c r="E16" s="81"/>
      <c r="F16" s="82"/>
      <c r="G16" s="82"/>
      <c r="H16" s="82"/>
      <c r="I16" s="82"/>
      <c r="J16" s="82"/>
      <c r="K16" s="67"/>
    </row>
    <row r="17" spans="1:11" s="18" customFormat="1" ht="21.95" customHeight="1">
      <c r="A17" s="70"/>
      <c r="B17" s="92"/>
      <c r="C17" s="70"/>
      <c r="D17" s="72"/>
      <c r="E17" s="81"/>
      <c r="F17" s="82"/>
      <c r="G17" s="82"/>
      <c r="H17" s="82"/>
      <c r="I17" s="82"/>
      <c r="J17" s="82"/>
      <c r="K17" s="67"/>
    </row>
    <row r="18" spans="1:11" s="18" customFormat="1" ht="21.95" customHeight="1">
      <c r="A18" s="70"/>
      <c r="B18" s="92"/>
      <c r="C18" s="70"/>
      <c r="D18" s="72"/>
      <c r="E18" s="81"/>
      <c r="F18" s="82"/>
      <c r="G18" s="82"/>
      <c r="H18" s="82"/>
      <c r="I18" s="82"/>
      <c r="J18" s="82"/>
      <c r="K18" s="67"/>
    </row>
    <row r="19" spans="1:11" s="18" customFormat="1" ht="21.95" customHeight="1">
      <c r="A19" s="70"/>
      <c r="B19" s="92"/>
      <c r="C19" s="70"/>
      <c r="D19" s="72"/>
      <c r="E19" s="81"/>
      <c r="F19" s="82"/>
      <c r="G19" s="82"/>
      <c r="H19" s="82"/>
      <c r="I19" s="82"/>
      <c r="J19" s="82"/>
      <c r="K19" s="67"/>
    </row>
    <row r="20" spans="1:11" s="18" customFormat="1" ht="21.95" customHeight="1">
      <c r="A20" s="70"/>
      <c r="B20" s="92"/>
      <c r="C20" s="70"/>
      <c r="D20" s="93"/>
      <c r="E20" s="81"/>
      <c r="F20" s="82"/>
      <c r="G20" s="82"/>
      <c r="H20" s="94"/>
      <c r="I20" s="82"/>
      <c r="J20" s="82"/>
      <c r="K20" s="67"/>
    </row>
    <row r="21" spans="1:11" s="18" customFormat="1" ht="21.95" customHeight="1">
      <c r="A21" s="70"/>
      <c r="B21" s="92"/>
      <c r="C21" s="70"/>
      <c r="D21" s="93"/>
      <c r="E21" s="81"/>
      <c r="F21" s="82"/>
      <c r="G21" s="82"/>
      <c r="H21" s="94"/>
      <c r="I21" s="82"/>
      <c r="J21" s="82"/>
      <c r="K21" s="67"/>
    </row>
    <row r="22" spans="1:11" s="18" customFormat="1" ht="21.95" customHeight="1">
      <c r="A22" s="70"/>
      <c r="B22" s="92"/>
      <c r="C22" s="70"/>
      <c r="D22" s="72"/>
      <c r="E22" s="81"/>
      <c r="F22" s="82"/>
      <c r="G22" s="82"/>
      <c r="H22" s="82"/>
      <c r="I22" s="82"/>
      <c r="J22" s="82"/>
      <c r="K22" s="67"/>
    </row>
    <row r="23" spans="1:11" s="18" customFormat="1" ht="21.95" customHeight="1">
      <c r="A23" s="70"/>
      <c r="B23" s="92"/>
      <c r="C23" s="70"/>
      <c r="D23" s="72"/>
      <c r="E23" s="81"/>
      <c r="F23" s="82"/>
      <c r="G23" s="82"/>
      <c r="H23" s="82"/>
      <c r="I23" s="82"/>
      <c r="J23" s="82"/>
      <c r="K23" s="67"/>
    </row>
    <row r="24" spans="1:11" s="18" customFormat="1" ht="21.95" customHeight="1">
      <c r="A24" s="70"/>
      <c r="B24" s="92"/>
      <c r="C24" s="70"/>
      <c r="D24" s="72"/>
      <c r="E24" s="81"/>
      <c r="F24" s="82"/>
      <c r="G24" s="82"/>
      <c r="H24" s="82"/>
      <c r="I24" s="82"/>
      <c r="J24" s="82"/>
      <c r="K24" s="67"/>
    </row>
    <row r="25" spans="1:11" s="18" customFormat="1" ht="21.95" customHeight="1">
      <c r="A25" s="65" t="s">
        <v>33</v>
      </c>
      <c r="B25" s="65"/>
      <c r="C25" s="70" t="str">
        <f>A25&amp;B25</f>
        <v>[소            계]</v>
      </c>
      <c r="D25" s="90"/>
      <c r="E25" s="91"/>
      <c r="F25" s="69"/>
      <c r="G25" s="69">
        <f>SUM(G6:G24)</f>
        <v>0</v>
      </c>
      <c r="H25" s="69"/>
      <c r="I25" s="69">
        <f>SUM(I6:I24)</f>
        <v>0</v>
      </c>
      <c r="J25" s="69">
        <f>SUM(J6:J24)</f>
        <v>0</v>
      </c>
      <c r="K25" s="67"/>
    </row>
    <row r="26" spans="1:11" s="18" customFormat="1" ht="21.95" customHeight="1">
      <c r="A26" s="66" t="str">
        <f>물량산출!A26</f>
        <v>SUSPENSION LIGHT FLY DUCT FLAT CABLE</v>
      </c>
      <c r="B26" s="65"/>
      <c r="C26" s="70"/>
      <c r="D26" s="90"/>
      <c r="E26" s="91"/>
      <c r="F26" s="69"/>
      <c r="G26" s="69"/>
      <c r="H26" s="69"/>
      <c r="I26" s="69"/>
      <c r="J26" s="69"/>
      <c r="K26" s="67"/>
    </row>
    <row r="27" spans="1:11" s="18" customFormat="1" ht="21.95" customHeight="1">
      <c r="A27" s="70" t="str">
        <f>물량산출!A27</f>
        <v>FLAT CABLE</v>
      </c>
      <c r="B27" s="92" t="str">
        <f>물량산출!B27</f>
        <v>PNCT-F 6sq x 5C</v>
      </c>
      <c r="C27" s="70" t="str">
        <f t="shared" ref="C27:C29" si="8">A27&amp;B27</f>
        <v>FLAT CABLEPNCT-F 6sq x 5C</v>
      </c>
      <c r="D27" s="72">
        <f>물량산출!C27</f>
        <v>23</v>
      </c>
      <c r="E27" s="81" t="str">
        <f>물량산출!E27</f>
        <v>M</v>
      </c>
      <c r="F27" s="82">
        <f>VLOOKUP(C:C,단가대비!L:M,2,FALSE)</f>
        <v>0</v>
      </c>
      <c r="G27" s="82">
        <f t="shared" ref="G27:G28" si="9">INT(F27*D27)</f>
        <v>0</v>
      </c>
      <c r="H27" s="82"/>
      <c r="I27" s="82"/>
      <c r="J27" s="82">
        <f t="shared" ref="J27:J28" si="10">INT(I27+G27)</f>
        <v>0</v>
      </c>
      <c r="K27" s="67"/>
    </row>
    <row r="28" spans="1:11" s="18" customFormat="1" ht="21.95" customHeight="1">
      <c r="A28" s="70" t="str">
        <f>물량산출!A28</f>
        <v>FLAT CABLE</v>
      </c>
      <c r="B28" s="92" t="str">
        <f>물량산출!B28</f>
        <v>PNCT-F 6sq x 9C</v>
      </c>
      <c r="C28" s="70" t="str">
        <f t="shared" si="8"/>
        <v>FLAT CABLEPNCT-F 6sq x 9C</v>
      </c>
      <c r="D28" s="72">
        <f>물량산출!C28</f>
        <v>23</v>
      </c>
      <c r="E28" s="81" t="str">
        <f>물량산출!E28</f>
        <v>M</v>
      </c>
      <c r="F28" s="82">
        <f>VLOOKUP(C:C,단가대비!L:M,2,FALSE)</f>
        <v>0</v>
      </c>
      <c r="G28" s="82">
        <f t="shared" si="9"/>
        <v>0</v>
      </c>
      <c r="H28" s="82"/>
      <c r="I28" s="82"/>
      <c r="J28" s="82">
        <f t="shared" si="10"/>
        <v>0</v>
      </c>
      <c r="K28" s="67"/>
    </row>
    <row r="29" spans="1:11" s="18" customFormat="1" ht="21.95" customHeight="1">
      <c r="A29" s="70" t="str">
        <f>물량산출!A29</f>
        <v>FLAT CABLE</v>
      </c>
      <c r="B29" s="92" t="str">
        <f>물량산출!B29</f>
        <v>PNCT-F 6sq x 13C</v>
      </c>
      <c r="C29" s="70" t="str">
        <f t="shared" si="8"/>
        <v>FLAT CABLEPNCT-F 6sq x 13C</v>
      </c>
      <c r="D29" s="72">
        <f>물량산출!F29</f>
        <v>70</v>
      </c>
      <c r="E29" s="81" t="str">
        <f>물량산출!E29</f>
        <v>M</v>
      </c>
      <c r="F29" s="82">
        <f>VLOOKUP(C:C,단가대비!L:M,2,FALSE)</f>
        <v>0</v>
      </c>
      <c r="G29" s="82">
        <f>INT(F29*D29)</f>
        <v>0</v>
      </c>
      <c r="H29" s="82"/>
      <c r="I29" s="82"/>
      <c r="J29" s="82">
        <f>INT(I29+G29)</f>
        <v>0</v>
      </c>
      <c r="K29" s="67"/>
    </row>
    <row r="30" spans="1:11" s="18" customFormat="1" ht="21.95" customHeight="1">
      <c r="A30" s="70" t="s">
        <v>65</v>
      </c>
      <c r="B30" s="92" t="str">
        <f>인건비산출!J3</f>
        <v>저압케이블공</v>
      </c>
      <c r="C30" s="70" t="str">
        <f t="shared" ref="C30" si="11">A30&amp;B30</f>
        <v>설치 인건비저압케이블공</v>
      </c>
      <c r="D30" s="93">
        <f>인건비산출!K58</f>
        <v>0</v>
      </c>
      <c r="E30" s="81" t="s">
        <v>35</v>
      </c>
      <c r="F30" s="82"/>
      <c r="G30" s="82"/>
      <c r="H30" s="94">
        <f>VLOOKUP(B:B,임율!B:C,2,FALSE)</f>
        <v>0</v>
      </c>
      <c r="I30" s="82">
        <f t="shared" ref="I30" si="12">H30*D30</f>
        <v>0</v>
      </c>
      <c r="J30" s="82">
        <f>INT(I30+G30)</f>
        <v>0</v>
      </c>
      <c r="K30" s="67"/>
    </row>
    <row r="31" spans="1:11" s="18" customFormat="1" ht="21.95" customHeight="1">
      <c r="A31" s="70"/>
      <c r="B31" s="92"/>
      <c r="C31" s="70"/>
      <c r="D31" s="72"/>
      <c r="E31" s="81"/>
      <c r="F31" s="82"/>
      <c r="G31" s="82"/>
      <c r="H31" s="82"/>
      <c r="I31" s="82"/>
      <c r="J31" s="82"/>
      <c r="K31" s="67"/>
    </row>
    <row r="32" spans="1:11" s="18" customFormat="1" ht="21.95" customHeight="1">
      <c r="A32" s="70"/>
      <c r="B32" s="92"/>
      <c r="C32" s="70"/>
      <c r="D32" s="72"/>
      <c r="E32" s="81"/>
      <c r="F32" s="82"/>
      <c r="G32" s="82"/>
      <c r="H32" s="82"/>
      <c r="I32" s="82"/>
      <c r="J32" s="82"/>
      <c r="K32" s="67"/>
    </row>
    <row r="33" spans="1:11" s="18" customFormat="1" ht="21.95" customHeight="1">
      <c r="A33" s="70"/>
      <c r="B33" s="92"/>
      <c r="C33" s="70"/>
      <c r="D33" s="72"/>
      <c r="E33" s="81"/>
      <c r="F33" s="82"/>
      <c r="G33" s="82"/>
      <c r="H33" s="82"/>
      <c r="I33" s="82"/>
      <c r="J33" s="82"/>
      <c r="K33" s="67"/>
    </row>
    <row r="34" spans="1:11" s="18" customFormat="1" ht="21.95" customHeight="1">
      <c r="A34" s="70"/>
      <c r="B34" s="92"/>
      <c r="C34" s="70"/>
      <c r="D34" s="72"/>
      <c r="E34" s="81"/>
      <c r="F34" s="82"/>
      <c r="G34" s="82"/>
      <c r="H34" s="82"/>
      <c r="I34" s="82"/>
      <c r="J34" s="82"/>
      <c r="K34" s="67"/>
    </row>
    <row r="35" spans="1:11" s="18" customFormat="1" ht="21.95" customHeight="1">
      <c r="A35" s="70"/>
      <c r="B35" s="92"/>
      <c r="C35" s="70"/>
      <c r="D35" s="72"/>
      <c r="E35" s="81"/>
      <c r="F35" s="82"/>
      <c r="G35" s="82"/>
      <c r="H35" s="82"/>
      <c r="I35" s="82"/>
      <c r="J35" s="82"/>
      <c r="K35" s="67"/>
    </row>
    <row r="36" spans="1:11" s="18" customFormat="1" ht="21.95" customHeight="1">
      <c r="A36" s="70"/>
      <c r="B36" s="92"/>
      <c r="C36" s="70"/>
      <c r="D36" s="72"/>
      <c r="E36" s="81"/>
      <c r="F36" s="82"/>
      <c r="G36" s="82"/>
      <c r="H36" s="82"/>
      <c r="I36" s="82"/>
      <c r="J36" s="82"/>
      <c r="K36" s="67"/>
    </row>
    <row r="37" spans="1:11" s="18" customFormat="1" ht="21.95" customHeight="1">
      <c r="A37" s="70"/>
      <c r="B37" s="92"/>
      <c r="C37" s="70"/>
      <c r="D37" s="72"/>
      <c r="E37" s="81"/>
      <c r="F37" s="82"/>
      <c r="G37" s="82"/>
      <c r="H37" s="82"/>
      <c r="I37" s="82"/>
      <c r="J37" s="82"/>
      <c r="K37" s="67"/>
    </row>
    <row r="38" spans="1:11" s="18" customFormat="1" ht="21.95" customHeight="1">
      <c r="A38" s="70"/>
      <c r="B38" s="92"/>
      <c r="C38" s="70"/>
      <c r="D38" s="72"/>
      <c r="E38" s="81"/>
      <c r="F38" s="82"/>
      <c r="G38" s="82"/>
      <c r="H38" s="82"/>
      <c r="I38" s="82"/>
      <c r="J38" s="82"/>
      <c r="K38" s="67"/>
    </row>
    <row r="39" spans="1:11" s="18" customFormat="1" ht="21.95" customHeight="1">
      <c r="A39" s="70"/>
      <c r="B39" s="92"/>
      <c r="C39" s="70"/>
      <c r="D39" s="72"/>
      <c r="E39" s="81"/>
      <c r="F39" s="82"/>
      <c r="G39" s="82"/>
      <c r="H39" s="82"/>
      <c r="I39" s="82"/>
      <c r="J39" s="82"/>
      <c r="K39" s="67"/>
    </row>
    <row r="40" spans="1:11" s="18" customFormat="1" ht="21.95" customHeight="1">
      <c r="A40" s="70"/>
      <c r="B40" s="92"/>
      <c r="C40" s="70"/>
      <c r="D40" s="72"/>
      <c r="E40" s="81"/>
      <c r="F40" s="82"/>
      <c r="G40" s="82"/>
      <c r="H40" s="82"/>
      <c r="I40" s="82"/>
      <c r="J40" s="82"/>
      <c r="K40" s="67"/>
    </row>
    <row r="41" spans="1:11" s="18" customFormat="1" ht="21.95" customHeight="1">
      <c r="A41" s="70"/>
      <c r="B41" s="92"/>
      <c r="C41" s="70"/>
      <c r="D41" s="72"/>
      <c r="E41" s="81"/>
      <c r="F41" s="82"/>
      <c r="G41" s="82"/>
      <c r="H41" s="82"/>
      <c r="I41" s="82"/>
      <c r="J41" s="82"/>
      <c r="K41" s="67"/>
    </row>
    <row r="42" spans="1:11" s="18" customFormat="1" ht="21.95" customHeight="1">
      <c r="A42" s="70"/>
      <c r="B42" s="92"/>
      <c r="C42" s="70"/>
      <c r="D42" s="72"/>
      <c r="E42" s="81"/>
      <c r="F42" s="82"/>
      <c r="G42" s="82"/>
      <c r="H42" s="82"/>
      <c r="I42" s="82"/>
      <c r="J42" s="82"/>
      <c r="K42" s="67"/>
    </row>
    <row r="43" spans="1:11" s="18" customFormat="1" ht="21.95" customHeight="1">
      <c r="A43" s="70"/>
      <c r="B43" s="92"/>
      <c r="C43" s="70"/>
      <c r="D43" s="72"/>
      <c r="E43" s="81"/>
      <c r="F43" s="82"/>
      <c r="G43" s="82"/>
      <c r="H43" s="82"/>
      <c r="I43" s="82"/>
      <c r="J43" s="82"/>
      <c r="K43" s="67"/>
    </row>
    <row r="44" spans="1:11" s="18" customFormat="1" ht="21.95" customHeight="1">
      <c r="A44" s="70"/>
      <c r="B44" s="92"/>
      <c r="C44" s="70"/>
      <c r="D44" s="72"/>
      <c r="E44" s="81"/>
      <c r="F44" s="82"/>
      <c r="G44" s="82"/>
      <c r="H44" s="82"/>
      <c r="I44" s="82"/>
      <c r="J44" s="82"/>
      <c r="K44" s="67"/>
    </row>
    <row r="45" spans="1:11" s="18" customFormat="1" ht="21.95" customHeight="1">
      <c r="A45" s="70"/>
      <c r="B45" s="92"/>
      <c r="C45" s="70"/>
      <c r="D45" s="93"/>
      <c r="E45" s="81"/>
      <c r="F45" s="82"/>
      <c r="G45" s="82"/>
      <c r="H45" s="94"/>
      <c r="I45" s="82"/>
      <c r="J45" s="82"/>
      <c r="K45" s="67"/>
    </row>
    <row r="46" spans="1:11" s="18" customFormat="1" ht="21.95" customHeight="1">
      <c r="A46" s="65" t="s">
        <v>33</v>
      </c>
      <c r="B46" s="65"/>
      <c r="C46" s="70" t="str">
        <f>A46&amp;B46</f>
        <v>[소            계]</v>
      </c>
      <c r="D46" s="90"/>
      <c r="E46" s="91"/>
      <c r="F46" s="69"/>
      <c r="G46" s="69">
        <f>SUM(G27:G45)</f>
        <v>0</v>
      </c>
      <c r="H46" s="69"/>
      <c r="I46" s="69">
        <f>SUM(I27:I45)</f>
        <v>0</v>
      </c>
      <c r="J46" s="69">
        <f>SUM(J27:J45)</f>
        <v>0</v>
      </c>
      <c r="K46" s="67"/>
    </row>
    <row r="47" spans="1:11" s="18" customFormat="1" ht="21.95" customHeight="1">
      <c r="A47" s="66" t="str">
        <f>물량산출!A47</f>
        <v>DIMMER RACK SYSTEM</v>
      </c>
      <c r="B47" s="141"/>
      <c r="C47" s="70"/>
      <c r="D47" s="90"/>
      <c r="E47" s="142"/>
      <c r="F47" s="69"/>
      <c r="G47" s="69"/>
      <c r="H47" s="69"/>
      <c r="I47" s="69"/>
      <c r="J47" s="69"/>
      <c r="K47" s="67"/>
    </row>
    <row r="48" spans="1:11" s="18" customFormat="1" ht="21.95" customHeight="1">
      <c r="A48" s="70" t="str">
        <f>물량산출!A48</f>
        <v>DIMMER RACK</v>
      </c>
      <c r="B48" s="92" t="str">
        <f>물량산출!B48</f>
        <v>48 SLOT</v>
      </c>
      <c r="C48" s="70" t="str">
        <f t="shared" ref="C48:C53" si="13">A48&amp;B48</f>
        <v>DIMMER RACK48 SLOT</v>
      </c>
      <c r="D48" s="72">
        <f>물량산출!C48</f>
        <v>1</v>
      </c>
      <c r="E48" s="81" t="str">
        <f>물량산출!E48</f>
        <v>RACK</v>
      </c>
      <c r="F48" s="82">
        <f>VLOOKUP(C:C,단가대비!L:M,2,FALSE)</f>
        <v>0</v>
      </c>
      <c r="G48" s="82">
        <f t="shared" ref="G48" si="14">INT(F48*D48)</f>
        <v>0</v>
      </c>
      <c r="H48" s="82"/>
      <c r="I48" s="82"/>
      <c r="J48" s="82">
        <f t="shared" ref="J48" si="15">INT(I48+G48)</f>
        <v>0</v>
      </c>
      <c r="K48" s="67"/>
    </row>
    <row r="49" spans="1:11" s="18" customFormat="1" ht="21.95" customHeight="1">
      <c r="A49" s="70" t="str">
        <f>물량산출!A49</f>
        <v>CONTROL MODULE</v>
      </c>
      <c r="B49" s="92" t="str">
        <f>물량산출!B49</f>
        <v>CPU</v>
      </c>
      <c r="C49" s="70" t="str">
        <f t="shared" ref="C49:C51" si="16">A49&amp;B49</f>
        <v>CONTROL MODULECPU</v>
      </c>
      <c r="D49" s="72">
        <f>물량산출!C49</f>
        <v>1</v>
      </c>
      <c r="E49" s="81" t="str">
        <f>물량산출!E49</f>
        <v>EA</v>
      </c>
      <c r="F49" s="82">
        <f>VLOOKUP(C:C,단가대비!L:M,2,FALSE)</f>
        <v>0</v>
      </c>
      <c r="G49" s="82">
        <f t="shared" ref="G49:G51" si="17">INT(F49*D49)</f>
        <v>0</v>
      </c>
      <c r="H49" s="82"/>
      <c r="I49" s="82"/>
      <c r="J49" s="82">
        <f t="shared" ref="J49:J51" si="18">INT(I49+G49)</f>
        <v>0</v>
      </c>
      <c r="K49" s="67"/>
    </row>
    <row r="50" spans="1:11" s="18" customFormat="1" ht="21.95" customHeight="1">
      <c r="A50" s="70" t="str">
        <f>물량산출!A50</f>
        <v>DIMMER MODULE</v>
      </c>
      <c r="B50" s="92" t="str">
        <f>물량산출!B50</f>
        <v>DIM-RD / 200㎲</v>
      </c>
      <c r="C50" s="70" t="str">
        <f t="shared" si="16"/>
        <v>DIMMER MODULEDIM-RD / 200㎲</v>
      </c>
      <c r="D50" s="72">
        <f>물량산출!C50</f>
        <v>40</v>
      </c>
      <c r="E50" s="81" t="str">
        <f>물량산출!E50</f>
        <v>EA</v>
      </c>
      <c r="F50" s="82">
        <f>VLOOKUP(C:C,단가대비!L:M,2,FALSE)</f>
        <v>0</v>
      </c>
      <c r="G50" s="82">
        <f t="shared" si="17"/>
        <v>0</v>
      </c>
      <c r="H50" s="82"/>
      <c r="I50" s="82"/>
      <c r="J50" s="82">
        <f t="shared" si="18"/>
        <v>0</v>
      </c>
      <c r="K50" s="67"/>
    </row>
    <row r="51" spans="1:11" s="18" customFormat="1" ht="21.95" customHeight="1">
      <c r="A51" s="70" t="str">
        <f>물량산출!A51</f>
        <v>비상전원장치</v>
      </c>
      <c r="B51" s="92" t="str">
        <f>물량산출!B51</f>
        <v>순간정전대비</v>
      </c>
      <c r="C51" s="70" t="str">
        <f t="shared" si="16"/>
        <v>비상전원장치순간정전대비</v>
      </c>
      <c r="D51" s="72">
        <f>물량산출!C51</f>
        <v>1</v>
      </c>
      <c r="E51" s="81" t="str">
        <f>물량산출!E51</f>
        <v>EA</v>
      </c>
      <c r="F51" s="82">
        <f>VLOOKUP(C:C,단가대비!L:M,2,FALSE)</f>
        <v>0</v>
      </c>
      <c r="G51" s="82">
        <f t="shared" si="17"/>
        <v>0</v>
      </c>
      <c r="H51" s="82"/>
      <c r="I51" s="82"/>
      <c r="J51" s="82">
        <f t="shared" si="18"/>
        <v>0</v>
      </c>
      <c r="K51" s="67"/>
    </row>
    <row r="52" spans="1:11" s="18" customFormat="1" ht="21.95" customHeight="1">
      <c r="A52" s="70" t="s">
        <v>65</v>
      </c>
      <c r="B52" s="92" t="str">
        <f>인건비산출!F3</f>
        <v>보통인부</v>
      </c>
      <c r="C52" s="70" t="str">
        <f t="shared" si="13"/>
        <v>설치 인건비보통인부</v>
      </c>
      <c r="D52" s="93">
        <f>인건비산출!G85</f>
        <v>0</v>
      </c>
      <c r="E52" s="81" t="s">
        <v>35</v>
      </c>
      <c r="F52" s="82"/>
      <c r="G52" s="82"/>
      <c r="H52" s="94">
        <f>VLOOKUP(B:B,임율!B:C,2,FALSE)</f>
        <v>0</v>
      </c>
      <c r="I52" s="82">
        <f>H52*D52</f>
        <v>0</v>
      </c>
      <c r="J52" s="82">
        <f t="shared" ref="J52:J53" si="19">INT(I52+G52)</f>
        <v>0</v>
      </c>
      <c r="K52" s="67"/>
    </row>
    <row r="53" spans="1:11" s="18" customFormat="1" ht="21.95" customHeight="1">
      <c r="A53" s="70" t="s">
        <v>65</v>
      </c>
      <c r="B53" s="92" t="str">
        <f>인건비산출!R3</f>
        <v>변전전공</v>
      </c>
      <c r="C53" s="70" t="str">
        <f t="shared" si="13"/>
        <v>설치 인건비변전전공</v>
      </c>
      <c r="D53" s="93">
        <f>인건비산출!S85</f>
        <v>0</v>
      </c>
      <c r="E53" s="81" t="s">
        <v>35</v>
      </c>
      <c r="F53" s="82"/>
      <c r="G53" s="82"/>
      <c r="H53" s="94">
        <f>VLOOKUP(B:B,임율!B:C,2,FALSE)</f>
        <v>0</v>
      </c>
      <c r="I53" s="82">
        <f t="shared" ref="I53" si="20">H53*D53</f>
        <v>0</v>
      </c>
      <c r="J53" s="82">
        <f t="shared" si="19"/>
        <v>0</v>
      </c>
      <c r="K53" s="67"/>
    </row>
    <row r="54" spans="1:11" s="18" customFormat="1" ht="21.95" customHeight="1">
      <c r="A54" s="70"/>
      <c r="B54" s="92"/>
      <c r="C54" s="70"/>
      <c r="D54" s="72"/>
      <c r="E54" s="81"/>
      <c r="F54" s="82"/>
      <c r="G54" s="82"/>
      <c r="H54" s="82"/>
      <c r="I54" s="82"/>
      <c r="J54" s="82"/>
      <c r="K54" s="67"/>
    </row>
    <row r="55" spans="1:11" s="18" customFormat="1" ht="21.95" customHeight="1">
      <c r="A55" s="70"/>
      <c r="B55" s="92"/>
      <c r="C55" s="70"/>
      <c r="D55" s="72"/>
      <c r="E55" s="81"/>
      <c r="F55" s="82"/>
      <c r="G55" s="82"/>
      <c r="H55" s="82"/>
      <c r="I55" s="82"/>
      <c r="J55" s="82"/>
      <c r="K55" s="67"/>
    </row>
    <row r="56" spans="1:11" s="18" customFormat="1" ht="21.95" customHeight="1">
      <c r="A56" s="70"/>
      <c r="B56" s="92"/>
      <c r="C56" s="70"/>
      <c r="D56" s="72"/>
      <c r="E56" s="81"/>
      <c r="F56" s="82"/>
      <c r="G56" s="82"/>
      <c r="H56" s="82"/>
      <c r="I56" s="82"/>
      <c r="J56" s="82"/>
      <c r="K56" s="67"/>
    </row>
    <row r="57" spans="1:11" s="18" customFormat="1" ht="21.95" customHeight="1">
      <c r="A57" s="70"/>
      <c r="B57" s="92"/>
      <c r="C57" s="70"/>
      <c r="D57" s="72"/>
      <c r="E57" s="81"/>
      <c r="F57" s="82"/>
      <c r="G57" s="82"/>
      <c r="H57" s="82"/>
      <c r="I57" s="82"/>
      <c r="J57" s="82"/>
      <c r="K57" s="67"/>
    </row>
    <row r="58" spans="1:11" s="18" customFormat="1" ht="21.95" customHeight="1">
      <c r="A58" s="70"/>
      <c r="B58" s="92"/>
      <c r="C58" s="70"/>
      <c r="D58" s="72"/>
      <c r="E58" s="81"/>
      <c r="F58" s="82"/>
      <c r="G58" s="82"/>
      <c r="H58" s="82"/>
      <c r="I58" s="82"/>
      <c r="J58" s="82"/>
      <c r="K58" s="67"/>
    </row>
    <row r="59" spans="1:11" s="18" customFormat="1" ht="21.95" customHeight="1">
      <c r="A59" s="70"/>
      <c r="B59" s="92"/>
      <c r="C59" s="70"/>
      <c r="D59" s="72"/>
      <c r="E59" s="81"/>
      <c r="F59" s="82"/>
      <c r="G59" s="82"/>
      <c r="H59" s="82"/>
      <c r="I59" s="82"/>
      <c r="J59" s="82"/>
      <c r="K59" s="67"/>
    </row>
    <row r="60" spans="1:11" s="18" customFormat="1" ht="21.95" customHeight="1">
      <c r="A60" s="70"/>
      <c r="B60" s="92"/>
      <c r="C60" s="70"/>
      <c r="D60" s="72"/>
      <c r="E60" s="81"/>
      <c r="F60" s="82"/>
      <c r="G60" s="82"/>
      <c r="H60" s="82"/>
      <c r="I60" s="82"/>
      <c r="J60" s="82"/>
      <c r="K60" s="67"/>
    </row>
    <row r="61" spans="1:11" s="18" customFormat="1" ht="21.95" customHeight="1">
      <c r="A61" s="70"/>
      <c r="B61" s="92"/>
      <c r="C61" s="70"/>
      <c r="D61" s="72"/>
      <c r="E61" s="81"/>
      <c r="F61" s="82"/>
      <c r="G61" s="82"/>
      <c r="H61" s="82"/>
      <c r="I61" s="82"/>
      <c r="J61" s="82"/>
      <c r="K61" s="67"/>
    </row>
    <row r="62" spans="1:11" s="18" customFormat="1" ht="21.95" customHeight="1">
      <c r="A62" s="70"/>
      <c r="B62" s="92"/>
      <c r="C62" s="70"/>
      <c r="D62" s="72"/>
      <c r="E62" s="81"/>
      <c r="F62" s="82"/>
      <c r="G62" s="82"/>
      <c r="H62" s="82"/>
      <c r="I62" s="82"/>
      <c r="J62" s="82"/>
      <c r="K62" s="67"/>
    </row>
    <row r="63" spans="1:11" s="18" customFormat="1" ht="21.95" customHeight="1">
      <c r="A63" s="70"/>
      <c r="B63" s="92"/>
      <c r="C63" s="70"/>
      <c r="D63" s="72"/>
      <c r="E63" s="81"/>
      <c r="F63" s="82"/>
      <c r="G63" s="82"/>
      <c r="H63" s="82"/>
      <c r="I63" s="82"/>
      <c r="J63" s="82"/>
      <c r="K63" s="67"/>
    </row>
    <row r="64" spans="1:11" s="18" customFormat="1" ht="21.95" customHeight="1">
      <c r="A64" s="70"/>
      <c r="B64" s="92"/>
      <c r="C64" s="70"/>
      <c r="D64" s="72"/>
      <c r="E64" s="81"/>
      <c r="F64" s="82"/>
      <c r="G64" s="82"/>
      <c r="H64" s="82"/>
      <c r="I64" s="82"/>
      <c r="J64" s="82"/>
      <c r="K64" s="67"/>
    </row>
    <row r="65" spans="1:11" s="18" customFormat="1" ht="21.95" customHeight="1">
      <c r="A65" s="70"/>
      <c r="B65" s="92"/>
      <c r="C65" s="70"/>
      <c r="D65" s="72"/>
      <c r="E65" s="81"/>
      <c r="F65" s="82"/>
      <c r="G65" s="82"/>
      <c r="H65" s="82"/>
      <c r="I65" s="82"/>
      <c r="J65" s="82"/>
      <c r="K65" s="67"/>
    </row>
    <row r="66" spans="1:11" s="18" customFormat="1" ht="21.95" customHeight="1">
      <c r="A66" s="70"/>
      <c r="B66" s="92"/>
      <c r="C66" s="70"/>
      <c r="D66" s="72"/>
      <c r="E66" s="81"/>
      <c r="F66" s="82"/>
      <c r="G66" s="82"/>
      <c r="H66" s="82"/>
      <c r="I66" s="82"/>
      <c r="J66" s="82"/>
      <c r="K66" s="67"/>
    </row>
    <row r="67" spans="1:11" s="18" customFormat="1" ht="21.95" customHeight="1">
      <c r="A67" s="141" t="s">
        <v>33</v>
      </c>
      <c r="B67" s="141"/>
      <c r="C67" s="70" t="str">
        <f>A67&amp;B67</f>
        <v>[소            계]</v>
      </c>
      <c r="D67" s="90"/>
      <c r="E67" s="142"/>
      <c r="F67" s="69"/>
      <c r="G67" s="69">
        <f>SUM(G48:G66)</f>
        <v>0</v>
      </c>
      <c r="H67" s="69"/>
      <c r="I67" s="69">
        <f>SUM(I48:I66)</f>
        <v>0</v>
      </c>
      <c r="J67" s="69">
        <f>SUM(J48:J66)</f>
        <v>0</v>
      </c>
      <c r="K67" s="67"/>
    </row>
    <row r="68" spans="1:11" s="18" customFormat="1" ht="21.95" customHeight="1">
      <c r="A68" s="66" t="str">
        <f>물량산출!A68</f>
        <v>LED 엔진</v>
      </c>
      <c r="B68" s="65"/>
      <c r="C68" s="70"/>
      <c r="D68" s="90"/>
      <c r="E68" s="91"/>
      <c r="F68" s="69"/>
      <c r="G68" s="69"/>
      <c r="H68" s="69"/>
      <c r="I68" s="69"/>
      <c r="J68" s="69"/>
      <c r="K68" s="67"/>
    </row>
    <row r="69" spans="1:11" s="18" customFormat="1" ht="21.95" customHeight="1">
      <c r="A69" s="70" t="str">
        <f>물량산출!A69</f>
        <v>LED SOURCE</v>
      </c>
      <c r="B69" s="92" t="str">
        <f>물량산출!B69</f>
        <v>LED ELLIPSOID 엔진</v>
      </c>
      <c r="C69" s="70" t="str">
        <f>A69&amp;B69</f>
        <v>LED SOURCELED ELLIPSOID 엔진</v>
      </c>
      <c r="D69" s="72">
        <f>물량산출!C69</f>
        <v>17</v>
      </c>
      <c r="E69" s="81" t="str">
        <f>물량산출!E69</f>
        <v>SET</v>
      </c>
      <c r="F69" s="82">
        <f>VLOOKUP(C:C,단가대비!L:M,2,FALSE)</f>
        <v>0</v>
      </c>
      <c r="G69" s="82">
        <f t="shared" ref="G69" si="21">INT(F69*D69)</f>
        <v>0</v>
      </c>
      <c r="H69" s="82"/>
      <c r="I69" s="82"/>
      <c r="J69" s="82">
        <f t="shared" ref="J69" si="22">INT(I69+G69)</f>
        <v>0</v>
      </c>
      <c r="K69" s="67"/>
    </row>
    <row r="70" spans="1:11" s="18" customFormat="1" ht="21.95" customHeight="1">
      <c r="A70" s="70"/>
      <c r="B70" s="92"/>
      <c r="C70" s="70"/>
      <c r="D70" s="72"/>
      <c r="E70" s="81"/>
      <c r="F70" s="82"/>
      <c r="G70" s="82"/>
      <c r="H70" s="82"/>
      <c r="I70" s="82"/>
      <c r="J70" s="82"/>
      <c r="K70" s="67"/>
    </row>
    <row r="71" spans="1:11" s="18" customFormat="1" ht="21.95" customHeight="1">
      <c r="A71" s="70"/>
      <c r="B71" s="92"/>
      <c r="C71" s="70"/>
      <c r="D71" s="72"/>
      <c r="E71" s="81"/>
      <c r="F71" s="82"/>
      <c r="G71" s="82"/>
      <c r="H71" s="82"/>
      <c r="I71" s="82"/>
      <c r="J71" s="82"/>
      <c r="K71" s="67"/>
    </row>
    <row r="72" spans="1:11" s="18" customFormat="1" ht="21.95" customHeight="1">
      <c r="A72" s="70"/>
      <c r="B72" s="92"/>
      <c r="C72" s="70"/>
      <c r="D72" s="93"/>
      <c r="E72" s="81"/>
      <c r="F72" s="82"/>
      <c r="G72" s="82"/>
      <c r="H72" s="94"/>
      <c r="I72" s="82"/>
      <c r="J72" s="82"/>
      <c r="K72" s="67"/>
    </row>
    <row r="73" spans="1:11" s="18" customFormat="1" ht="21.95" customHeight="1">
      <c r="A73" s="70"/>
      <c r="B73" s="92"/>
      <c r="C73" s="70"/>
      <c r="D73" s="149"/>
      <c r="E73" s="81"/>
      <c r="F73" s="82"/>
      <c r="G73" s="82"/>
      <c r="H73" s="94"/>
      <c r="I73" s="82"/>
      <c r="J73" s="82"/>
      <c r="K73" s="67"/>
    </row>
    <row r="74" spans="1:11" s="18" customFormat="1" ht="21.95" customHeight="1">
      <c r="A74" s="70"/>
      <c r="B74" s="92"/>
      <c r="C74" s="70"/>
      <c r="D74" s="149"/>
      <c r="E74" s="81"/>
      <c r="F74" s="82"/>
      <c r="G74" s="82"/>
      <c r="H74" s="94"/>
      <c r="I74" s="82"/>
      <c r="J74" s="82"/>
      <c r="K74" s="67"/>
    </row>
    <row r="75" spans="1:11" s="18" customFormat="1" ht="21.95" customHeight="1">
      <c r="A75" s="150"/>
      <c r="B75" s="152"/>
      <c r="C75" s="150"/>
      <c r="D75" s="153"/>
      <c r="E75" s="151"/>
      <c r="F75" s="154"/>
      <c r="G75" s="154"/>
      <c r="H75" s="82"/>
      <c r="I75" s="82"/>
      <c r="J75" s="82"/>
      <c r="K75" s="67"/>
    </row>
    <row r="76" spans="1:11" s="18" customFormat="1" ht="21.95" customHeight="1">
      <c r="A76" s="70"/>
      <c r="B76" s="92"/>
      <c r="C76" s="70" t="str">
        <f t="shared" ref="C76:C87" si="23">A76&amp;B76</f>
        <v/>
      </c>
      <c r="D76" s="72"/>
      <c r="E76" s="81"/>
      <c r="F76" s="82"/>
      <c r="G76" s="82"/>
      <c r="H76" s="82"/>
      <c r="I76" s="82"/>
      <c r="J76" s="82"/>
      <c r="K76" s="67"/>
    </row>
    <row r="77" spans="1:11" s="18" customFormat="1" ht="21.95" customHeight="1">
      <c r="A77" s="70"/>
      <c r="B77" s="92"/>
      <c r="C77" s="70" t="str">
        <f t="shared" si="23"/>
        <v/>
      </c>
      <c r="D77" s="72"/>
      <c r="E77" s="81"/>
      <c r="F77" s="82"/>
      <c r="G77" s="82"/>
      <c r="H77" s="82"/>
      <c r="I77" s="82"/>
      <c r="J77" s="82"/>
      <c r="K77" s="67"/>
    </row>
    <row r="78" spans="1:11" s="18" customFormat="1" ht="21.95" customHeight="1">
      <c r="A78" s="70"/>
      <c r="B78" s="92"/>
      <c r="C78" s="70" t="str">
        <f t="shared" si="23"/>
        <v/>
      </c>
      <c r="D78" s="72"/>
      <c r="E78" s="81"/>
      <c r="F78" s="82"/>
      <c r="G78" s="82"/>
      <c r="H78" s="82"/>
      <c r="I78" s="82"/>
      <c r="J78" s="82"/>
      <c r="K78" s="67"/>
    </row>
    <row r="79" spans="1:11" s="18" customFormat="1" ht="21.95" customHeight="1">
      <c r="A79" s="70"/>
      <c r="B79" s="92"/>
      <c r="C79" s="70" t="str">
        <f t="shared" ref="C79:C82" si="24">A79&amp;B79</f>
        <v/>
      </c>
      <c r="D79" s="72"/>
      <c r="E79" s="81"/>
      <c r="F79" s="82"/>
      <c r="G79" s="82"/>
      <c r="H79" s="82"/>
      <c r="I79" s="82"/>
      <c r="J79" s="82"/>
      <c r="K79" s="67"/>
    </row>
    <row r="80" spans="1:11" s="18" customFormat="1" ht="21.95" customHeight="1">
      <c r="A80" s="70"/>
      <c r="B80" s="92"/>
      <c r="C80" s="70" t="str">
        <f t="shared" si="24"/>
        <v/>
      </c>
      <c r="D80" s="72"/>
      <c r="E80" s="81"/>
      <c r="F80" s="82"/>
      <c r="G80" s="82"/>
      <c r="H80" s="82"/>
      <c r="I80" s="82"/>
      <c r="J80" s="82"/>
      <c r="K80" s="67"/>
    </row>
    <row r="81" spans="1:11" s="18" customFormat="1" ht="21.95" customHeight="1">
      <c r="A81" s="70"/>
      <c r="B81" s="92"/>
      <c r="C81" s="70" t="str">
        <f t="shared" ref="C81" si="25">A81&amp;B81</f>
        <v/>
      </c>
      <c r="D81" s="72"/>
      <c r="E81" s="81"/>
      <c r="F81" s="82"/>
      <c r="G81" s="82"/>
      <c r="H81" s="82"/>
      <c r="I81" s="82"/>
      <c r="J81" s="82"/>
      <c r="K81" s="67"/>
    </row>
    <row r="82" spans="1:11" s="18" customFormat="1" ht="21.95" customHeight="1">
      <c r="A82" s="70"/>
      <c r="B82" s="92"/>
      <c r="C82" s="70" t="str">
        <f t="shared" si="24"/>
        <v/>
      </c>
      <c r="D82" s="72"/>
      <c r="E82" s="81"/>
      <c r="F82" s="82"/>
      <c r="G82" s="82"/>
      <c r="H82" s="82"/>
      <c r="I82" s="82"/>
      <c r="J82" s="82"/>
      <c r="K82" s="67"/>
    </row>
    <row r="83" spans="1:11" s="18" customFormat="1" ht="21.95" customHeight="1">
      <c r="A83" s="70"/>
      <c r="B83" s="92"/>
      <c r="C83" s="70" t="str">
        <f t="shared" ref="C83:C85" si="26">A83&amp;B83</f>
        <v/>
      </c>
      <c r="D83" s="72"/>
      <c r="E83" s="81"/>
      <c r="F83" s="82"/>
      <c r="G83" s="82"/>
      <c r="H83" s="82"/>
      <c r="I83" s="82"/>
      <c r="J83" s="82"/>
      <c r="K83" s="67"/>
    </row>
    <row r="84" spans="1:11" s="18" customFormat="1" ht="21.95" customHeight="1">
      <c r="A84" s="70"/>
      <c r="B84" s="92"/>
      <c r="C84" s="70" t="str">
        <f t="shared" si="26"/>
        <v/>
      </c>
      <c r="D84" s="72"/>
      <c r="E84" s="81"/>
      <c r="F84" s="82"/>
      <c r="G84" s="82"/>
      <c r="H84" s="82"/>
      <c r="I84" s="82"/>
      <c r="J84" s="82"/>
      <c r="K84" s="67"/>
    </row>
    <row r="85" spans="1:11" s="18" customFormat="1" ht="21.95" customHeight="1">
      <c r="A85" s="70"/>
      <c r="B85" s="92"/>
      <c r="C85" s="70" t="str">
        <f t="shared" si="26"/>
        <v/>
      </c>
      <c r="D85" s="72"/>
      <c r="E85" s="81"/>
      <c r="F85" s="82"/>
      <c r="G85" s="82"/>
      <c r="H85" s="82"/>
      <c r="I85" s="82"/>
      <c r="J85" s="82"/>
      <c r="K85" s="67"/>
    </row>
    <row r="86" spans="1:11" s="18" customFormat="1" ht="21.95" customHeight="1">
      <c r="A86" s="70"/>
      <c r="B86" s="92"/>
      <c r="C86" s="70" t="str">
        <f t="shared" si="23"/>
        <v/>
      </c>
      <c r="D86" s="72"/>
      <c r="E86" s="81"/>
      <c r="F86" s="82"/>
      <c r="G86" s="82"/>
      <c r="H86" s="82"/>
      <c r="I86" s="82"/>
      <c r="J86" s="82"/>
      <c r="K86" s="67"/>
    </row>
    <row r="87" spans="1:11" s="18" customFormat="1" ht="21.95" customHeight="1">
      <c r="A87" s="70"/>
      <c r="B87" s="92"/>
      <c r="C87" s="70" t="str">
        <f t="shared" si="23"/>
        <v/>
      </c>
      <c r="D87" s="72"/>
      <c r="E87" s="81"/>
      <c r="F87" s="82"/>
      <c r="G87" s="82"/>
      <c r="H87" s="82"/>
      <c r="I87" s="82"/>
      <c r="J87" s="82"/>
      <c r="K87" s="67"/>
    </row>
    <row r="88" spans="1:11" s="18" customFormat="1" ht="21.95" customHeight="1">
      <c r="A88" s="65" t="s">
        <v>33</v>
      </c>
      <c r="B88" s="65"/>
      <c r="C88" s="70" t="str">
        <f>A88&amp;B88</f>
        <v>[소            계]</v>
      </c>
      <c r="D88" s="90"/>
      <c r="E88" s="91"/>
      <c r="F88" s="69"/>
      <c r="G88" s="69">
        <f>SUM(G69:G87)</f>
        <v>0</v>
      </c>
      <c r="H88" s="69"/>
      <c r="I88" s="69">
        <f>SUM(I69:I87)</f>
        <v>0</v>
      </c>
      <c r="J88" s="69">
        <f>SUM(J69:J87)</f>
        <v>0</v>
      </c>
      <c r="K88" s="67"/>
    </row>
    <row r="89" spans="1:11" s="18" customFormat="1" ht="21.95" customHeight="1">
      <c r="A89" s="66" t="str">
        <f>물량산출!A89</f>
        <v>WIRESS SYSTEM</v>
      </c>
      <c r="B89" s="160"/>
      <c r="C89" s="70"/>
      <c r="D89" s="161"/>
      <c r="E89" s="162"/>
      <c r="F89" s="69"/>
      <c r="G89" s="69"/>
      <c r="H89" s="69"/>
      <c r="I89" s="69"/>
      <c r="J89" s="69"/>
      <c r="K89" s="67"/>
    </row>
    <row r="90" spans="1:11" s="18" customFormat="1" ht="21.95" customHeight="1">
      <c r="A90" s="70" t="str">
        <f>물량산출!A90</f>
        <v>CABLE</v>
      </c>
      <c r="B90" s="92" t="str">
        <f>물량산출!B90</f>
        <v>ETHERNET</v>
      </c>
      <c r="C90" s="70"/>
      <c r="D90" s="72">
        <f>물량산출!C90</f>
        <v>50</v>
      </c>
      <c r="E90" s="81" t="str">
        <f>물량산출!E90</f>
        <v>M</v>
      </c>
      <c r="F90" s="82">
        <f>단가대비!M17</f>
        <v>0</v>
      </c>
      <c r="G90" s="82">
        <f t="shared" ref="G90:G92" si="27">INT(F90*D90)</f>
        <v>0</v>
      </c>
      <c r="H90" s="82"/>
      <c r="I90" s="82"/>
      <c r="J90" s="82">
        <f t="shared" ref="J90:J98" si="28">INT(I90+G90)</f>
        <v>0</v>
      </c>
      <c r="K90" s="67"/>
    </row>
    <row r="91" spans="1:11" s="18" customFormat="1" ht="21.95" customHeight="1">
      <c r="A91" s="70" t="str">
        <f>물량산출!A91</f>
        <v>CABLE</v>
      </c>
      <c r="B91" s="92" t="str">
        <f>물량산출!B91</f>
        <v>VCTF 2.5SQ x 3C</v>
      </c>
      <c r="C91" s="70"/>
      <c r="D91" s="72">
        <f>물량산출!C91</f>
        <v>50</v>
      </c>
      <c r="E91" s="81" t="str">
        <f>물량산출!E91</f>
        <v>M</v>
      </c>
      <c r="F91" s="82">
        <f>단가대비!M18</f>
        <v>0</v>
      </c>
      <c r="G91" s="82">
        <f t="shared" ref="G91" si="29">INT(F91*D91)</f>
        <v>0</v>
      </c>
      <c r="H91" s="82"/>
      <c r="I91" s="82"/>
      <c r="J91" s="82">
        <f t="shared" ref="J91" si="30">INT(I91+G91)</f>
        <v>0</v>
      </c>
      <c r="K91" s="67"/>
    </row>
    <row r="92" spans="1:11" s="18" customFormat="1" ht="21.95" customHeight="1">
      <c r="A92" s="70" t="str">
        <f>물량산출!A92</f>
        <v>플렉시블전선관</v>
      </c>
      <c r="B92" s="92" t="str">
        <f>물량산출!B92</f>
        <v>GW 16C</v>
      </c>
      <c r="C92" s="70"/>
      <c r="D92" s="72">
        <f>물량산출!C92</f>
        <v>50</v>
      </c>
      <c r="E92" s="81" t="str">
        <f>물량산출!E92</f>
        <v>M</v>
      </c>
      <c r="F92" s="82">
        <f>단가대비!M19</f>
        <v>0</v>
      </c>
      <c r="G92" s="82">
        <f t="shared" si="27"/>
        <v>0</v>
      </c>
      <c r="H92" s="82"/>
      <c r="I92" s="82"/>
      <c r="J92" s="82">
        <f t="shared" si="28"/>
        <v>0</v>
      </c>
      <c r="K92" s="67"/>
    </row>
    <row r="93" spans="1:11" s="18" customFormat="1" ht="21.95" customHeight="1">
      <c r="A93" s="70" t="str">
        <f>물량산출!A93</f>
        <v>WIRESS REMOTE</v>
      </c>
      <c r="B93" s="92" t="str">
        <f>물량산출!B93</f>
        <v>i-RFR</v>
      </c>
      <c r="C93" s="70"/>
      <c r="D93" s="72">
        <f>물량산출!C93</f>
        <v>1</v>
      </c>
      <c r="E93" s="81" t="str">
        <f>물량산출!E93</f>
        <v>SET</v>
      </c>
      <c r="F93" s="82">
        <f>단가대비!M15</f>
        <v>0</v>
      </c>
      <c r="G93" s="82">
        <f t="shared" ref="G93:G95" si="31">INT(F93*D93)</f>
        <v>0</v>
      </c>
      <c r="H93" s="82"/>
      <c r="I93" s="82"/>
      <c r="J93" s="82">
        <f t="shared" ref="J93:J95" si="32">INT(I93+G93)</f>
        <v>0</v>
      </c>
      <c r="K93" s="67"/>
    </row>
    <row r="94" spans="1:11" s="18" customFormat="1" ht="21.95" customHeight="1">
      <c r="A94" s="70" t="str">
        <f>물량산출!A94</f>
        <v>무선공유기</v>
      </c>
      <c r="B94" s="92" t="str">
        <f>물량산출!B94</f>
        <v>WIFI</v>
      </c>
      <c r="C94" s="70"/>
      <c r="D94" s="72">
        <f>물량산출!C94</f>
        <v>2</v>
      </c>
      <c r="E94" s="81" t="str">
        <f>물량산출!E94</f>
        <v>SET</v>
      </c>
      <c r="F94" s="82">
        <f>단가대비!M16</f>
        <v>0</v>
      </c>
      <c r="G94" s="82">
        <f t="shared" si="31"/>
        <v>0</v>
      </c>
      <c r="H94" s="82"/>
      <c r="I94" s="82"/>
      <c r="J94" s="82">
        <f t="shared" si="32"/>
        <v>0</v>
      </c>
      <c r="K94" s="67"/>
    </row>
    <row r="95" spans="1:11" s="18" customFormat="1" ht="21.95" customHeight="1">
      <c r="A95" s="70" t="str">
        <f>물량산출!A95</f>
        <v>QR CORD SYSTEM</v>
      </c>
      <c r="B95" s="92"/>
      <c r="C95" s="70"/>
      <c r="D95" s="72">
        <f>물량산출!C95</f>
        <v>6</v>
      </c>
      <c r="E95" s="81" t="str">
        <f>물량산출!E95</f>
        <v>SET</v>
      </c>
      <c r="F95" s="82">
        <f>단가대비!M13</f>
        <v>0</v>
      </c>
      <c r="G95" s="82">
        <f t="shared" si="31"/>
        <v>0</v>
      </c>
      <c r="H95" s="82"/>
      <c r="I95" s="82"/>
      <c r="J95" s="82">
        <f t="shared" si="32"/>
        <v>0</v>
      </c>
      <c r="K95" s="67"/>
    </row>
    <row r="96" spans="1:11" s="18" customFormat="1" ht="21.95" customHeight="1">
      <c r="A96" s="70" t="s">
        <v>65</v>
      </c>
      <c r="B96" s="92" t="s">
        <v>146</v>
      </c>
      <c r="C96" s="70"/>
      <c r="D96" s="149">
        <f>인건비산출!I139</f>
        <v>0</v>
      </c>
      <c r="E96" s="81" t="s">
        <v>148</v>
      </c>
      <c r="F96" s="82"/>
      <c r="G96" s="82"/>
      <c r="H96" s="82">
        <f>임율!C4</f>
        <v>0</v>
      </c>
      <c r="I96" s="82">
        <f t="shared" ref="I96:I98" si="33">H96*D96</f>
        <v>0</v>
      </c>
      <c r="J96" s="82">
        <f t="shared" si="28"/>
        <v>0</v>
      </c>
      <c r="K96" s="67"/>
    </row>
    <row r="97" spans="1:11" s="18" customFormat="1" ht="21.95" customHeight="1">
      <c r="A97" s="70" t="s">
        <v>65</v>
      </c>
      <c r="B97" s="92" t="s">
        <v>163</v>
      </c>
      <c r="C97" s="70"/>
      <c r="D97" s="149">
        <f>인건비산출!K139</f>
        <v>0</v>
      </c>
      <c r="E97" s="81" t="s">
        <v>35</v>
      </c>
      <c r="F97" s="82"/>
      <c r="G97" s="82"/>
      <c r="H97" s="94">
        <f>임율!C5</f>
        <v>0</v>
      </c>
      <c r="I97" s="82">
        <f t="shared" ref="I97" si="34">H97*D97</f>
        <v>0</v>
      </c>
      <c r="J97" s="82">
        <f t="shared" ref="J97" si="35">INT(I97+G97)</f>
        <v>0</v>
      </c>
      <c r="K97" s="67"/>
    </row>
    <row r="98" spans="1:11" s="18" customFormat="1" ht="21.95" customHeight="1">
      <c r="A98" s="70" t="s">
        <v>65</v>
      </c>
      <c r="B98" s="92" t="s">
        <v>147</v>
      </c>
      <c r="C98" s="70"/>
      <c r="D98" s="149">
        <f>인건비산출!Q139</f>
        <v>0</v>
      </c>
      <c r="E98" s="81" t="s">
        <v>148</v>
      </c>
      <c r="F98" s="82"/>
      <c r="G98" s="82"/>
      <c r="H98" s="94">
        <f>임율!C7</f>
        <v>0</v>
      </c>
      <c r="I98" s="82">
        <f t="shared" si="33"/>
        <v>0</v>
      </c>
      <c r="J98" s="82">
        <f t="shared" si="28"/>
        <v>0</v>
      </c>
      <c r="K98" s="67"/>
    </row>
    <row r="99" spans="1:11" s="18" customFormat="1" ht="21.95" customHeight="1">
      <c r="A99" s="70"/>
      <c r="B99" s="92"/>
      <c r="C99" s="70" t="str">
        <f t="shared" ref="C99:C108" si="36">A99&amp;B99</f>
        <v/>
      </c>
      <c r="D99" s="72"/>
      <c r="E99" s="81"/>
      <c r="F99" s="82"/>
      <c r="G99" s="82"/>
      <c r="H99" s="82"/>
      <c r="I99" s="82"/>
      <c r="J99" s="82"/>
      <c r="K99" s="67"/>
    </row>
    <row r="100" spans="1:11" s="18" customFormat="1" ht="21.95" customHeight="1">
      <c r="A100" s="70"/>
      <c r="B100" s="92"/>
      <c r="C100" s="70" t="str">
        <f t="shared" si="36"/>
        <v/>
      </c>
      <c r="D100" s="72"/>
      <c r="E100" s="81"/>
      <c r="F100" s="82"/>
      <c r="G100" s="82"/>
      <c r="H100" s="82"/>
      <c r="I100" s="82"/>
      <c r="J100" s="82"/>
      <c r="K100" s="67"/>
    </row>
    <row r="101" spans="1:11" s="18" customFormat="1" ht="21.95" customHeight="1">
      <c r="A101" s="70"/>
      <c r="B101" s="92"/>
      <c r="C101" s="70" t="str">
        <f t="shared" si="36"/>
        <v/>
      </c>
      <c r="D101" s="72"/>
      <c r="E101" s="81"/>
      <c r="F101" s="82"/>
      <c r="G101" s="82"/>
      <c r="H101" s="82"/>
      <c r="I101" s="82"/>
      <c r="J101" s="82"/>
      <c r="K101" s="67"/>
    </row>
    <row r="102" spans="1:11" s="18" customFormat="1" ht="21.95" customHeight="1">
      <c r="A102" s="70"/>
      <c r="B102" s="92"/>
      <c r="C102" s="70" t="str">
        <f t="shared" si="36"/>
        <v/>
      </c>
      <c r="D102" s="72"/>
      <c r="E102" s="81"/>
      <c r="F102" s="82"/>
      <c r="G102" s="82"/>
      <c r="H102" s="82"/>
      <c r="I102" s="82"/>
      <c r="J102" s="82"/>
      <c r="K102" s="67"/>
    </row>
    <row r="103" spans="1:11" s="18" customFormat="1" ht="21.95" customHeight="1">
      <c r="A103" s="70"/>
      <c r="B103" s="92"/>
      <c r="C103" s="70" t="str">
        <f t="shared" si="36"/>
        <v/>
      </c>
      <c r="D103" s="72"/>
      <c r="E103" s="81"/>
      <c r="F103" s="82"/>
      <c r="G103" s="82"/>
      <c r="H103" s="82"/>
      <c r="I103" s="82"/>
      <c r="J103" s="82"/>
      <c r="K103" s="67"/>
    </row>
    <row r="104" spans="1:11" s="18" customFormat="1" ht="21.95" customHeight="1">
      <c r="A104" s="70"/>
      <c r="B104" s="92"/>
      <c r="C104" s="70" t="str">
        <f t="shared" si="36"/>
        <v/>
      </c>
      <c r="D104" s="72"/>
      <c r="E104" s="81"/>
      <c r="F104" s="82"/>
      <c r="G104" s="82"/>
      <c r="H104" s="82"/>
      <c r="I104" s="82"/>
      <c r="J104" s="82"/>
      <c r="K104" s="67"/>
    </row>
    <row r="105" spans="1:11" s="18" customFormat="1" ht="21.95" customHeight="1">
      <c r="A105" s="70"/>
      <c r="B105" s="92"/>
      <c r="C105" s="70" t="str">
        <f t="shared" si="36"/>
        <v/>
      </c>
      <c r="D105" s="72"/>
      <c r="E105" s="81"/>
      <c r="F105" s="82"/>
      <c r="G105" s="82"/>
      <c r="H105" s="82"/>
      <c r="I105" s="82"/>
      <c r="J105" s="82"/>
      <c r="K105" s="67"/>
    </row>
    <row r="106" spans="1:11" s="18" customFormat="1" ht="21.95" customHeight="1">
      <c r="A106" s="70"/>
      <c r="B106" s="92"/>
      <c r="C106" s="70" t="str">
        <f t="shared" si="36"/>
        <v/>
      </c>
      <c r="D106" s="72"/>
      <c r="E106" s="81"/>
      <c r="F106" s="82"/>
      <c r="G106" s="82"/>
      <c r="H106" s="82"/>
      <c r="I106" s="82"/>
      <c r="J106" s="82"/>
      <c r="K106" s="67"/>
    </row>
    <row r="107" spans="1:11" s="18" customFormat="1" ht="21.95" customHeight="1">
      <c r="A107" s="70"/>
      <c r="B107" s="92"/>
      <c r="C107" s="70" t="str">
        <f t="shared" si="36"/>
        <v/>
      </c>
      <c r="D107" s="72"/>
      <c r="E107" s="81"/>
      <c r="F107" s="82"/>
      <c r="G107" s="82"/>
      <c r="H107" s="82"/>
      <c r="I107" s="82"/>
      <c r="J107" s="82"/>
      <c r="K107" s="67"/>
    </row>
    <row r="108" spans="1:11" s="18" customFormat="1" ht="21.95" customHeight="1">
      <c r="A108" s="70"/>
      <c r="B108" s="92"/>
      <c r="C108" s="70" t="str">
        <f t="shared" si="36"/>
        <v/>
      </c>
      <c r="D108" s="72"/>
      <c r="E108" s="81"/>
      <c r="F108" s="82"/>
      <c r="G108" s="82"/>
      <c r="H108" s="82"/>
      <c r="I108" s="82"/>
      <c r="J108" s="82"/>
      <c r="K108" s="67"/>
    </row>
    <row r="109" spans="1:11" s="18" customFormat="1" ht="21.95" customHeight="1">
      <c r="A109" s="160" t="s">
        <v>33</v>
      </c>
      <c r="B109" s="160"/>
      <c r="C109" s="70" t="str">
        <f>A109&amp;B109</f>
        <v>[소            계]</v>
      </c>
      <c r="D109" s="90"/>
      <c r="E109" s="162"/>
      <c r="F109" s="69"/>
      <c r="G109" s="69">
        <f>SUM(G90:G108)</f>
        <v>0</v>
      </c>
      <c r="H109" s="69"/>
      <c r="I109" s="69">
        <f>SUM(I90:I108)</f>
        <v>0</v>
      </c>
      <c r="J109" s="69">
        <f>SUM(J90:J108)</f>
        <v>0</v>
      </c>
      <c r="K109" s="67"/>
    </row>
    <row r="110" spans="1:11" s="18" customFormat="1" ht="21.95" customHeight="1">
      <c r="A110" s="66" t="s">
        <v>69</v>
      </c>
      <c r="B110" s="92"/>
      <c r="C110" s="70"/>
      <c r="D110" s="72"/>
      <c r="E110" s="81"/>
      <c r="F110" s="82"/>
      <c r="G110" s="82"/>
      <c r="H110" s="82"/>
      <c r="I110" s="82"/>
      <c r="J110" s="82"/>
      <c r="K110" s="67"/>
    </row>
    <row r="111" spans="1:11" s="18" customFormat="1" ht="21.95" customHeight="1">
      <c r="A111" s="70" t="str">
        <f>물량산출!A111</f>
        <v>기존 FLY DUCT CABLE 철거</v>
      </c>
      <c r="B111" s="92" t="str">
        <f>물량산출!B111</f>
        <v xml:space="preserve"> APRON TOP LIGHT FLY DUCT</v>
      </c>
      <c r="C111" s="70" t="str">
        <f>A111&amp;B111</f>
        <v>기존 FLY DUCT CABLE 철거 APRON TOP LIGHT FLY DUCT</v>
      </c>
      <c r="D111" s="72">
        <f>물량산출!C111</f>
        <v>1</v>
      </c>
      <c r="E111" s="81" t="str">
        <f>물량산출!E111</f>
        <v>SET</v>
      </c>
      <c r="F111" s="82"/>
      <c r="G111" s="82"/>
      <c r="H111" s="82"/>
      <c r="I111" s="82"/>
      <c r="J111" s="82"/>
      <c r="K111" s="67"/>
    </row>
    <row r="112" spans="1:11" s="18" customFormat="1" ht="21.95" customHeight="1">
      <c r="A112" s="70" t="str">
        <f>물량산출!A112</f>
        <v>기존 FLY DUCT CABLE 철거</v>
      </c>
      <c r="B112" s="92" t="str">
        <f>물량산출!B112</f>
        <v>SUSPENSION LIGHT FLY DUCT</v>
      </c>
      <c r="C112" s="70" t="str">
        <f t="shared" ref="C112" si="37">A112&amp;B112</f>
        <v>기존 FLY DUCT CABLE 철거SUSPENSION LIGHT FLY DUCT</v>
      </c>
      <c r="D112" s="72">
        <f>물량산출!C112</f>
        <v>4</v>
      </c>
      <c r="E112" s="81" t="str">
        <f>물량산출!E112</f>
        <v>SET</v>
      </c>
      <c r="F112" s="82"/>
      <c r="G112" s="82"/>
      <c r="H112" s="82"/>
      <c r="I112" s="82"/>
      <c r="J112" s="82"/>
      <c r="K112" s="67"/>
    </row>
    <row r="113" spans="1:11" s="18" customFormat="1" ht="21.95" customHeight="1">
      <c r="A113" s="70" t="str">
        <f>물량산출!A113</f>
        <v>기존 DIMMER UNIT PANEL</v>
      </c>
      <c r="B113" s="92" t="str">
        <f>물량산출!B113</f>
        <v>DIMMER UNIT PANEL</v>
      </c>
      <c r="C113" s="70" t="str">
        <f t="shared" ref="C113" si="38">A113&amp;B113</f>
        <v>기존 DIMMER UNIT PANELDIMMER UNIT PANEL</v>
      </c>
      <c r="D113" s="72">
        <f>물량산출!C113</f>
        <v>6</v>
      </c>
      <c r="E113" s="81" t="str">
        <f>물량산출!E113</f>
        <v>SET</v>
      </c>
      <c r="F113" s="82"/>
      <c r="G113" s="82"/>
      <c r="H113" s="94"/>
      <c r="I113" s="82"/>
      <c r="J113" s="82"/>
      <c r="K113" s="67"/>
    </row>
    <row r="114" spans="1:11" s="18" customFormat="1" ht="21.95" customHeight="1">
      <c r="A114" s="70" t="s">
        <v>70</v>
      </c>
      <c r="B114" s="92" t="str">
        <f>인건비산출!F3</f>
        <v>보통인부</v>
      </c>
      <c r="C114" s="70"/>
      <c r="D114" s="93">
        <f>인건비산출!G166</f>
        <v>0</v>
      </c>
      <c r="E114" s="81" t="s">
        <v>35</v>
      </c>
      <c r="F114" s="82"/>
      <c r="G114" s="82"/>
      <c r="H114" s="94">
        <f>VLOOKUP(B:B,임율!B:C,2,FALSE)</f>
        <v>0</v>
      </c>
      <c r="I114" s="82">
        <f t="shared" ref="I114" si="39">H114*D114</f>
        <v>0</v>
      </c>
      <c r="J114" s="82">
        <f t="shared" ref="J114" si="40">INT(I114+G114)</f>
        <v>0</v>
      </c>
      <c r="K114" s="67"/>
    </row>
    <row r="115" spans="1:11" s="18" customFormat="1" ht="21.95" customHeight="1">
      <c r="A115" s="70" t="s">
        <v>70</v>
      </c>
      <c r="B115" s="92" t="str">
        <f>인건비산출!J3</f>
        <v>저압케이블공</v>
      </c>
      <c r="C115" s="70"/>
      <c r="D115" s="93">
        <f>인건비산출!K166</f>
        <v>0</v>
      </c>
      <c r="E115" s="81" t="s">
        <v>35</v>
      </c>
      <c r="F115" s="82"/>
      <c r="G115" s="82"/>
      <c r="H115" s="94">
        <f>VLOOKUP(B:B,임율!B:C,2,FALSE)</f>
        <v>0</v>
      </c>
      <c r="I115" s="82">
        <f t="shared" ref="I115:I116" si="41">H115*D115</f>
        <v>0</v>
      </c>
      <c r="J115" s="82">
        <f t="shared" ref="J115:J116" si="42">INT(I115+G115)</f>
        <v>0</v>
      </c>
      <c r="K115" s="67"/>
    </row>
    <row r="116" spans="1:11" s="18" customFormat="1" ht="21.95" customHeight="1">
      <c r="A116" s="70" t="s">
        <v>70</v>
      </c>
      <c r="B116" s="92" t="str">
        <f>인건비산출!R3</f>
        <v>변전전공</v>
      </c>
      <c r="C116" s="70"/>
      <c r="D116" s="93">
        <f>인건비산출!S166</f>
        <v>0</v>
      </c>
      <c r="E116" s="81" t="s">
        <v>35</v>
      </c>
      <c r="F116" s="82"/>
      <c r="G116" s="82"/>
      <c r="H116" s="94">
        <f>VLOOKUP(B:B,임율!B:C,2,FALSE)</f>
        <v>0</v>
      </c>
      <c r="I116" s="82">
        <f t="shared" si="41"/>
        <v>0</v>
      </c>
      <c r="J116" s="82">
        <f t="shared" si="42"/>
        <v>0</v>
      </c>
      <c r="K116" s="67"/>
    </row>
    <row r="117" spans="1:11" s="18" customFormat="1" ht="21.95" customHeight="1">
      <c r="A117" s="70"/>
      <c r="B117" s="92"/>
      <c r="C117" s="70"/>
      <c r="D117" s="72"/>
      <c r="E117" s="81"/>
      <c r="F117" s="164"/>
      <c r="G117" s="164"/>
      <c r="H117" s="165"/>
      <c r="I117" s="164"/>
      <c r="J117" s="164"/>
      <c r="K117" s="67"/>
    </row>
    <row r="118" spans="1:11" s="18" customFormat="1" ht="21.95" customHeight="1">
      <c r="A118" s="70"/>
      <c r="B118" s="92"/>
      <c r="C118" s="70"/>
      <c r="D118" s="93"/>
      <c r="E118" s="81"/>
      <c r="F118" s="82"/>
      <c r="G118" s="82"/>
      <c r="H118" s="94"/>
      <c r="I118" s="82"/>
      <c r="J118" s="82"/>
      <c r="K118" s="67"/>
    </row>
    <row r="119" spans="1:11" s="18" customFormat="1" ht="21.95" customHeight="1">
      <c r="A119" s="70"/>
      <c r="B119" s="92"/>
      <c r="C119" s="70"/>
      <c r="D119" s="93"/>
      <c r="E119" s="81"/>
      <c r="F119" s="82"/>
      <c r="G119" s="82"/>
      <c r="H119" s="94"/>
      <c r="I119" s="82"/>
      <c r="J119" s="82"/>
      <c r="K119" s="67"/>
    </row>
    <row r="120" spans="1:11" s="18" customFormat="1" ht="21.95" customHeight="1">
      <c r="A120" s="70"/>
      <c r="B120" s="92"/>
      <c r="C120" s="70"/>
      <c r="D120" s="93"/>
      <c r="E120" s="81"/>
      <c r="F120" s="82"/>
      <c r="G120" s="82"/>
      <c r="H120" s="94"/>
      <c r="I120" s="82"/>
      <c r="J120" s="82"/>
      <c r="K120" s="67"/>
    </row>
    <row r="121" spans="1:11" s="18" customFormat="1" ht="21.95" customHeight="1">
      <c r="A121" s="70"/>
      <c r="B121" s="92"/>
      <c r="C121" s="70"/>
      <c r="D121" s="72"/>
      <c r="E121" s="81"/>
      <c r="F121" s="82"/>
      <c r="G121" s="82"/>
      <c r="H121" s="82"/>
      <c r="I121" s="82"/>
      <c r="J121" s="82"/>
      <c r="K121" s="67"/>
    </row>
    <row r="122" spans="1:11" s="18" customFormat="1" ht="21.95" customHeight="1">
      <c r="A122" s="70"/>
      <c r="B122" s="92"/>
      <c r="C122" s="70"/>
      <c r="D122" s="93"/>
      <c r="E122" s="81"/>
      <c r="F122" s="82"/>
      <c r="G122" s="82"/>
      <c r="H122" s="94"/>
      <c r="I122" s="82"/>
      <c r="J122" s="82"/>
      <c r="K122" s="67"/>
    </row>
    <row r="123" spans="1:11" s="18" customFormat="1" ht="21.95" customHeight="1">
      <c r="A123" s="70"/>
      <c r="B123" s="92"/>
      <c r="C123" s="70"/>
      <c r="D123" s="72"/>
      <c r="E123" s="81"/>
      <c r="F123" s="82"/>
      <c r="G123" s="82"/>
      <c r="H123" s="82"/>
      <c r="I123" s="82"/>
      <c r="J123" s="82"/>
      <c r="K123" s="67"/>
    </row>
    <row r="124" spans="1:11" s="18" customFormat="1" ht="21.95" customHeight="1">
      <c r="A124" s="70"/>
      <c r="B124" s="92"/>
      <c r="C124" s="70"/>
      <c r="D124" s="72"/>
      <c r="E124" s="81"/>
      <c r="F124" s="82"/>
      <c r="G124" s="82"/>
      <c r="H124" s="82"/>
      <c r="I124" s="82"/>
      <c r="J124" s="82"/>
      <c r="K124" s="67"/>
    </row>
    <row r="125" spans="1:11" s="18" customFormat="1" ht="21.95" customHeight="1">
      <c r="A125" s="70"/>
      <c r="B125" s="92"/>
      <c r="C125" s="70"/>
      <c r="D125" s="72"/>
      <c r="E125" s="81"/>
      <c r="F125" s="82"/>
      <c r="G125" s="82"/>
      <c r="H125" s="82"/>
      <c r="I125" s="82"/>
      <c r="J125" s="82"/>
      <c r="K125" s="67"/>
    </row>
    <row r="126" spans="1:11" s="18" customFormat="1" ht="21.95" customHeight="1">
      <c r="A126" s="70"/>
      <c r="B126" s="92"/>
      <c r="C126" s="70"/>
      <c r="D126" s="72"/>
      <c r="E126" s="81"/>
      <c r="F126" s="82"/>
      <c r="G126" s="82"/>
      <c r="H126" s="82"/>
      <c r="I126" s="82"/>
      <c r="J126" s="82"/>
      <c r="K126" s="67"/>
    </row>
    <row r="127" spans="1:11" s="18" customFormat="1" ht="21.95" customHeight="1">
      <c r="A127" s="70"/>
      <c r="B127" s="92"/>
      <c r="C127" s="70"/>
      <c r="D127" s="72"/>
      <c r="E127" s="81"/>
      <c r="F127" s="82"/>
      <c r="G127" s="82"/>
      <c r="H127" s="82"/>
      <c r="I127" s="82"/>
      <c r="J127" s="82"/>
      <c r="K127" s="67"/>
    </row>
    <row r="128" spans="1:11" s="18" customFormat="1" ht="21.95" customHeight="1">
      <c r="A128" s="70"/>
      <c r="B128" s="92"/>
      <c r="C128" s="70"/>
      <c r="D128" s="72"/>
      <c r="E128" s="81"/>
      <c r="F128" s="82"/>
      <c r="G128" s="82"/>
      <c r="H128" s="82"/>
      <c r="I128" s="82"/>
      <c r="J128" s="82"/>
      <c r="K128" s="67"/>
    </row>
    <row r="129" spans="1:11" s="18" customFormat="1" ht="21.95" customHeight="1">
      <c r="A129" s="70"/>
      <c r="B129" s="92"/>
      <c r="C129" s="70"/>
      <c r="D129" s="72"/>
      <c r="E129" s="81"/>
      <c r="F129" s="82"/>
      <c r="G129" s="82"/>
      <c r="H129" s="82"/>
      <c r="I129" s="82"/>
      <c r="J129" s="82"/>
      <c r="K129" s="67"/>
    </row>
    <row r="130" spans="1:11" s="18" customFormat="1" ht="21.95" customHeight="1">
      <c r="A130" s="65" t="s">
        <v>33</v>
      </c>
      <c r="B130" s="65"/>
      <c r="C130" s="70" t="str">
        <f>A130&amp;B130</f>
        <v>[소            계]</v>
      </c>
      <c r="D130" s="90"/>
      <c r="E130" s="91"/>
      <c r="F130" s="69"/>
      <c r="G130" s="166">
        <f>SUM(G111:G129)</f>
        <v>0</v>
      </c>
      <c r="H130" s="69"/>
      <c r="I130" s="69">
        <f>SUM(I111:I129)</f>
        <v>0</v>
      </c>
      <c r="J130" s="69">
        <f>SUM(J111:J129)</f>
        <v>0</v>
      </c>
      <c r="K130" s="67"/>
    </row>
  </sheetData>
  <mergeCells count="9">
    <mergeCell ref="A3:A4"/>
    <mergeCell ref="A1:K1"/>
    <mergeCell ref="K3:K4"/>
    <mergeCell ref="J3:J4"/>
    <mergeCell ref="B3:B4"/>
    <mergeCell ref="D3:D4"/>
    <mergeCell ref="E3:E4"/>
    <mergeCell ref="F3:G3"/>
    <mergeCell ref="H3:I3"/>
  </mergeCells>
  <phoneticPr fontId="2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5" fitToHeight="0" orientation="landscape" r:id="rId1"/>
  <rowBreaks count="3" manualBreakCount="3">
    <brk id="25" max="10" man="1"/>
    <brk id="67" max="10" man="1"/>
    <brk id="10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="70" zoomScaleNormal="100" zoomScaleSheetLayoutView="70" workbookViewId="0">
      <selection activeCell="C7" sqref="C7:H7"/>
    </sheetView>
  </sheetViews>
  <sheetFormatPr defaultColWidth="8" defaultRowHeight="66" customHeight="1"/>
  <cols>
    <col min="1" max="1" width="26.77734375" style="35" customWidth="1"/>
    <col min="2" max="2" width="8.77734375" style="36" customWidth="1"/>
    <col min="3" max="3" width="3.77734375" style="37" customWidth="1"/>
    <col min="4" max="4" width="12.77734375" style="35" customWidth="1"/>
    <col min="5" max="6" width="10.77734375" style="35" customWidth="1"/>
    <col min="7" max="7" width="8.77734375" style="38" customWidth="1"/>
    <col min="8" max="8" width="5.77734375" style="38" customWidth="1"/>
    <col min="9" max="9" width="26.77734375" style="37" customWidth="1"/>
    <col min="10" max="256" width="8" style="35"/>
    <col min="257" max="257" width="26.77734375" style="35" customWidth="1"/>
    <col min="258" max="258" width="8.77734375" style="35" customWidth="1"/>
    <col min="259" max="259" width="3.77734375" style="35" customWidth="1"/>
    <col min="260" max="260" width="12.77734375" style="35" customWidth="1"/>
    <col min="261" max="262" width="10.77734375" style="35" customWidth="1"/>
    <col min="263" max="263" width="8.77734375" style="35" customWidth="1"/>
    <col min="264" max="264" width="5.77734375" style="35" customWidth="1"/>
    <col min="265" max="265" width="26.77734375" style="35" customWidth="1"/>
    <col min="266" max="512" width="8" style="35"/>
    <col min="513" max="513" width="26.77734375" style="35" customWidth="1"/>
    <col min="514" max="514" width="8.77734375" style="35" customWidth="1"/>
    <col min="515" max="515" width="3.77734375" style="35" customWidth="1"/>
    <col min="516" max="516" width="12.77734375" style="35" customWidth="1"/>
    <col min="517" max="518" width="10.77734375" style="35" customWidth="1"/>
    <col min="519" max="519" width="8.77734375" style="35" customWidth="1"/>
    <col min="520" max="520" width="5.77734375" style="35" customWidth="1"/>
    <col min="521" max="521" width="26.77734375" style="35" customWidth="1"/>
    <col min="522" max="768" width="8" style="35"/>
    <col min="769" max="769" width="26.77734375" style="35" customWidth="1"/>
    <col min="770" max="770" width="8.77734375" style="35" customWidth="1"/>
    <col min="771" max="771" width="3.77734375" style="35" customWidth="1"/>
    <col min="772" max="772" width="12.77734375" style="35" customWidth="1"/>
    <col min="773" max="774" width="10.77734375" style="35" customWidth="1"/>
    <col min="775" max="775" width="8.77734375" style="35" customWidth="1"/>
    <col min="776" max="776" width="5.77734375" style="35" customWidth="1"/>
    <col min="777" max="777" width="26.77734375" style="35" customWidth="1"/>
    <col min="778" max="1024" width="8" style="35"/>
    <col min="1025" max="1025" width="26.77734375" style="35" customWidth="1"/>
    <col min="1026" max="1026" width="8.77734375" style="35" customWidth="1"/>
    <col min="1027" max="1027" width="3.77734375" style="35" customWidth="1"/>
    <col min="1028" max="1028" width="12.77734375" style="35" customWidth="1"/>
    <col min="1029" max="1030" width="10.77734375" style="35" customWidth="1"/>
    <col min="1031" max="1031" width="8.77734375" style="35" customWidth="1"/>
    <col min="1032" max="1032" width="5.77734375" style="35" customWidth="1"/>
    <col min="1033" max="1033" width="26.77734375" style="35" customWidth="1"/>
    <col min="1034" max="1280" width="8" style="35"/>
    <col min="1281" max="1281" width="26.77734375" style="35" customWidth="1"/>
    <col min="1282" max="1282" width="8.77734375" style="35" customWidth="1"/>
    <col min="1283" max="1283" width="3.77734375" style="35" customWidth="1"/>
    <col min="1284" max="1284" width="12.77734375" style="35" customWidth="1"/>
    <col min="1285" max="1286" width="10.77734375" style="35" customWidth="1"/>
    <col min="1287" max="1287" width="8.77734375" style="35" customWidth="1"/>
    <col min="1288" max="1288" width="5.77734375" style="35" customWidth="1"/>
    <col min="1289" max="1289" width="26.77734375" style="35" customWidth="1"/>
    <col min="1290" max="1536" width="8" style="35"/>
    <col min="1537" max="1537" width="26.77734375" style="35" customWidth="1"/>
    <col min="1538" max="1538" width="8.77734375" style="35" customWidth="1"/>
    <col min="1539" max="1539" width="3.77734375" style="35" customWidth="1"/>
    <col min="1540" max="1540" width="12.77734375" style="35" customWidth="1"/>
    <col min="1541" max="1542" width="10.77734375" style="35" customWidth="1"/>
    <col min="1543" max="1543" width="8.77734375" style="35" customWidth="1"/>
    <col min="1544" max="1544" width="5.77734375" style="35" customWidth="1"/>
    <col min="1545" max="1545" width="26.77734375" style="35" customWidth="1"/>
    <col min="1546" max="1792" width="8" style="35"/>
    <col min="1793" max="1793" width="26.77734375" style="35" customWidth="1"/>
    <col min="1794" max="1794" width="8.77734375" style="35" customWidth="1"/>
    <col min="1795" max="1795" width="3.77734375" style="35" customWidth="1"/>
    <col min="1796" max="1796" width="12.77734375" style="35" customWidth="1"/>
    <col min="1797" max="1798" width="10.77734375" style="35" customWidth="1"/>
    <col min="1799" max="1799" width="8.77734375" style="35" customWidth="1"/>
    <col min="1800" max="1800" width="5.77734375" style="35" customWidth="1"/>
    <col min="1801" max="1801" width="26.77734375" style="35" customWidth="1"/>
    <col min="1802" max="2048" width="8" style="35"/>
    <col min="2049" max="2049" width="26.77734375" style="35" customWidth="1"/>
    <col min="2050" max="2050" width="8.77734375" style="35" customWidth="1"/>
    <col min="2051" max="2051" width="3.77734375" style="35" customWidth="1"/>
    <col min="2052" max="2052" width="12.77734375" style="35" customWidth="1"/>
    <col min="2053" max="2054" width="10.77734375" style="35" customWidth="1"/>
    <col min="2055" max="2055" width="8.77734375" style="35" customWidth="1"/>
    <col min="2056" max="2056" width="5.77734375" style="35" customWidth="1"/>
    <col min="2057" max="2057" width="26.77734375" style="35" customWidth="1"/>
    <col min="2058" max="2304" width="8" style="35"/>
    <col min="2305" max="2305" width="26.77734375" style="35" customWidth="1"/>
    <col min="2306" max="2306" width="8.77734375" style="35" customWidth="1"/>
    <col min="2307" max="2307" width="3.77734375" style="35" customWidth="1"/>
    <col min="2308" max="2308" width="12.77734375" style="35" customWidth="1"/>
    <col min="2309" max="2310" width="10.77734375" style="35" customWidth="1"/>
    <col min="2311" max="2311" width="8.77734375" style="35" customWidth="1"/>
    <col min="2312" max="2312" width="5.77734375" style="35" customWidth="1"/>
    <col min="2313" max="2313" width="26.77734375" style="35" customWidth="1"/>
    <col min="2314" max="2560" width="8" style="35"/>
    <col min="2561" max="2561" width="26.77734375" style="35" customWidth="1"/>
    <col min="2562" max="2562" width="8.77734375" style="35" customWidth="1"/>
    <col min="2563" max="2563" width="3.77734375" style="35" customWidth="1"/>
    <col min="2564" max="2564" width="12.77734375" style="35" customWidth="1"/>
    <col min="2565" max="2566" width="10.77734375" style="35" customWidth="1"/>
    <col min="2567" max="2567" width="8.77734375" style="35" customWidth="1"/>
    <col min="2568" max="2568" width="5.77734375" style="35" customWidth="1"/>
    <col min="2569" max="2569" width="26.77734375" style="35" customWidth="1"/>
    <col min="2570" max="2816" width="8" style="35"/>
    <col min="2817" max="2817" width="26.77734375" style="35" customWidth="1"/>
    <col min="2818" max="2818" width="8.77734375" style="35" customWidth="1"/>
    <col min="2819" max="2819" width="3.77734375" style="35" customWidth="1"/>
    <col min="2820" max="2820" width="12.77734375" style="35" customWidth="1"/>
    <col min="2821" max="2822" width="10.77734375" style="35" customWidth="1"/>
    <col min="2823" max="2823" width="8.77734375" style="35" customWidth="1"/>
    <col min="2824" max="2824" width="5.77734375" style="35" customWidth="1"/>
    <col min="2825" max="2825" width="26.77734375" style="35" customWidth="1"/>
    <col min="2826" max="3072" width="8" style="35"/>
    <col min="3073" max="3073" width="26.77734375" style="35" customWidth="1"/>
    <col min="3074" max="3074" width="8.77734375" style="35" customWidth="1"/>
    <col min="3075" max="3075" width="3.77734375" style="35" customWidth="1"/>
    <col min="3076" max="3076" width="12.77734375" style="35" customWidth="1"/>
    <col min="3077" max="3078" width="10.77734375" style="35" customWidth="1"/>
    <col min="3079" max="3079" width="8.77734375" style="35" customWidth="1"/>
    <col min="3080" max="3080" width="5.77734375" style="35" customWidth="1"/>
    <col min="3081" max="3081" width="26.77734375" style="35" customWidth="1"/>
    <col min="3082" max="3328" width="8" style="35"/>
    <col min="3329" max="3329" width="26.77734375" style="35" customWidth="1"/>
    <col min="3330" max="3330" width="8.77734375" style="35" customWidth="1"/>
    <col min="3331" max="3331" width="3.77734375" style="35" customWidth="1"/>
    <col min="3332" max="3332" width="12.77734375" style="35" customWidth="1"/>
    <col min="3333" max="3334" width="10.77734375" style="35" customWidth="1"/>
    <col min="3335" max="3335" width="8.77734375" style="35" customWidth="1"/>
    <col min="3336" max="3336" width="5.77734375" style="35" customWidth="1"/>
    <col min="3337" max="3337" width="26.77734375" style="35" customWidth="1"/>
    <col min="3338" max="3584" width="8" style="35"/>
    <col min="3585" max="3585" width="26.77734375" style="35" customWidth="1"/>
    <col min="3586" max="3586" width="8.77734375" style="35" customWidth="1"/>
    <col min="3587" max="3587" width="3.77734375" style="35" customWidth="1"/>
    <col min="3588" max="3588" width="12.77734375" style="35" customWidth="1"/>
    <col min="3589" max="3590" width="10.77734375" style="35" customWidth="1"/>
    <col min="3591" max="3591" width="8.77734375" style="35" customWidth="1"/>
    <col min="3592" max="3592" width="5.77734375" style="35" customWidth="1"/>
    <col min="3593" max="3593" width="26.77734375" style="35" customWidth="1"/>
    <col min="3594" max="3840" width="8" style="35"/>
    <col min="3841" max="3841" width="26.77734375" style="35" customWidth="1"/>
    <col min="3842" max="3842" width="8.77734375" style="35" customWidth="1"/>
    <col min="3843" max="3843" width="3.77734375" style="35" customWidth="1"/>
    <col min="3844" max="3844" width="12.77734375" style="35" customWidth="1"/>
    <col min="3845" max="3846" width="10.77734375" style="35" customWidth="1"/>
    <col min="3847" max="3847" width="8.77734375" style="35" customWidth="1"/>
    <col min="3848" max="3848" width="5.77734375" style="35" customWidth="1"/>
    <col min="3849" max="3849" width="26.77734375" style="35" customWidth="1"/>
    <col min="3850" max="4096" width="8" style="35"/>
    <col min="4097" max="4097" width="26.77734375" style="35" customWidth="1"/>
    <col min="4098" max="4098" width="8.77734375" style="35" customWidth="1"/>
    <col min="4099" max="4099" width="3.77734375" style="35" customWidth="1"/>
    <col min="4100" max="4100" width="12.77734375" style="35" customWidth="1"/>
    <col min="4101" max="4102" width="10.77734375" style="35" customWidth="1"/>
    <col min="4103" max="4103" width="8.77734375" style="35" customWidth="1"/>
    <col min="4104" max="4104" width="5.77734375" style="35" customWidth="1"/>
    <col min="4105" max="4105" width="26.77734375" style="35" customWidth="1"/>
    <col min="4106" max="4352" width="8" style="35"/>
    <col min="4353" max="4353" width="26.77734375" style="35" customWidth="1"/>
    <col min="4354" max="4354" width="8.77734375" style="35" customWidth="1"/>
    <col min="4355" max="4355" width="3.77734375" style="35" customWidth="1"/>
    <col min="4356" max="4356" width="12.77734375" style="35" customWidth="1"/>
    <col min="4357" max="4358" width="10.77734375" style="35" customWidth="1"/>
    <col min="4359" max="4359" width="8.77734375" style="35" customWidth="1"/>
    <col min="4360" max="4360" width="5.77734375" style="35" customWidth="1"/>
    <col min="4361" max="4361" width="26.77734375" style="35" customWidth="1"/>
    <col min="4362" max="4608" width="8" style="35"/>
    <col min="4609" max="4609" width="26.77734375" style="35" customWidth="1"/>
    <col min="4610" max="4610" width="8.77734375" style="35" customWidth="1"/>
    <col min="4611" max="4611" width="3.77734375" style="35" customWidth="1"/>
    <col min="4612" max="4612" width="12.77734375" style="35" customWidth="1"/>
    <col min="4613" max="4614" width="10.77734375" style="35" customWidth="1"/>
    <col min="4615" max="4615" width="8.77734375" style="35" customWidth="1"/>
    <col min="4616" max="4616" width="5.77734375" style="35" customWidth="1"/>
    <col min="4617" max="4617" width="26.77734375" style="35" customWidth="1"/>
    <col min="4618" max="4864" width="8" style="35"/>
    <col min="4865" max="4865" width="26.77734375" style="35" customWidth="1"/>
    <col min="4866" max="4866" width="8.77734375" style="35" customWidth="1"/>
    <col min="4867" max="4867" width="3.77734375" style="35" customWidth="1"/>
    <col min="4868" max="4868" width="12.77734375" style="35" customWidth="1"/>
    <col min="4869" max="4870" width="10.77734375" style="35" customWidth="1"/>
    <col min="4871" max="4871" width="8.77734375" style="35" customWidth="1"/>
    <col min="4872" max="4872" width="5.77734375" style="35" customWidth="1"/>
    <col min="4873" max="4873" width="26.77734375" style="35" customWidth="1"/>
    <col min="4874" max="5120" width="8" style="35"/>
    <col min="5121" max="5121" width="26.77734375" style="35" customWidth="1"/>
    <col min="5122" max="5122" width="8.77734375" style="35" customWidth="1"/>
    <col min="5123" max="5123" width="3.77734375" style="35" customWidth="1"/>
    <col min="5124" max="5124" width="12.77734375" style="35" customWidth="1"/>
    <col min="5125" max="5126" width="10.77734375" style="35" customWidth="1"/>
    <col min="5127" max="5127" width="8.77734375" style="35" customWidth="1"/>
    <col min="5128" max="5128" width="5.77734375" style="35" customWidth="1"/>
    <col min="5129" max="5129" width="26.77734375" style="35" customWidth="1"/>
    <col min="5130" max="5376" width="8" style="35"/>
    <col min="5377" max="5377" width="26.77734375" style="35" customWidth="1"/>
    <col min="5378" max="5378" width="8.77734375" style="35" customWidth="1"/>
    <col min="5379" max="5379" width="3.77734375" style="35" customWidth="1"/>
    <col min="5380" max="5380" width="12.77734375" style="35" customWidth="1"/>
    <col min="5381" max="5382" width="10.77734375" style="35" customWidth="1"/>
    <col min="5383" max="5383" width="8.77734375" style="35" customWidth="1"/>
    <col min="5384" max="5384" width="5.77734375" style="35" customWidth="1"/>
    <col min="5385" max="5385" width="26.77734375" style="35" customWidth="1"/>
    <col min="5386" max="5632" width="8" style="35"/>
    <col min="5633" max="5633" width="26.77734375" style="35" customWidth="1"/>
    <col min="5634" max="5634" width="8.77734375" style="35" customWidth="1"/>
    <col min="5635" max="5635" width="3.77734375" style="35" customWidth="1"/>
    <col min="5636" max="5636" width="12.77734375" style="35" customWidth="1"/>
    <col min="5637" max="5638" width="10.77734375" style="35" customWidth="1"/>
    <col min="5639" max="5639" width="8.77734375" style="35" customWidth="1"/>
    <col min="5640" max="5640" width="5.77734375" style="35" customWidth="1"/>
    <col min="5641" max="5641" width="26.77734375" style="35" customWidth="1"/>
    <col min="5642" max="5888" width="8" style="35"/>
    <col min="5889" max="5889" width="26.77734375" style="35" customWidth="1"/>
    <col min="5890" max="5890" width="8.77734375" style="35" customWidth="1"/>
    <col min="5891" max="5891" width="3.77734375" style="35" customWidth="1"/>
    <col min="5892" max="5892" width="12.77734375" style="35" customWidth="1"/>
    <col min="5893" max="5894" width="10.77734375" style="35" customWidth="1"/>
    <col min="5895" max="5895" width="8.77734375" style="35" customWidth="1"/>
    <col min="5896" max="5896" width="5.77734375" style="35" customWidth="1"/>
    <col min="5897" max="5897" width="26.77734375" style="35" customWidth="1"/>
    <col min="5898" max="6144" width="8" style="35"/>
    <col min="6145" max="6145" width="26.77734375" style="35" customWidth="1"/>
    <col min="6146" max="6146" width="8.77734375" style="35" customWidth="1"/>
    <col min="6147" max="6147" width="3.77734375" style="35" customWidth="1"/>
    <col min="6148" max="6148" width="12.77734375" style="35" customWidth="1"/>
    <col min="6149" max="6150" width="10.77734375" style="35" customWidth="1"/>
    <col min="6151" max="6151" width="8.77734375" style="35" customWidth="1"/>
    <col min="6152" max="6152" width="5.77734375" style="35" customWidth="1"/>
    <col min="6153" max="6153" width="26.77734375" style="35" customWidth="1"/>
    <col min="6154" max="6400" width="8" style="35"/>
    <col min="6401" max="6401" width="26.77734375" style="35" customWidth="1"/>
    <col min="6402" max="6402" width="8.77734375" style="35" customWidth="1"/>
    <col min="6403" max="6403" width="3.77734375" style="35" customWidth="1"/>
    <col min="6404" max="6404" width="12.77734375" style="35" customWidth="1"/>
    <col min="6405" max="6406" width="10.77734375" style="35" customWidth="1"/>
    <col min="6407" max="6407" width="8.77734375" style="35" customWidth="1"/>
    <col min="6408" max="6408" width="5.77734375" style="35" customWidth="1"/>
    <col min="6409" max="6409" width="26.77734375" style="35" customWidth="1"/>
    <col min="6410" max="6656" width="8" style="35"/>
    <col min="6657" max="6657" width="26.77734375" style="35" customWidth="1"/>
    <col min="6658" max="6658" width="8.77734375" style="35" customWidth="1"/>
    <col min="6659" max="6659" width="3.77734375" style="35" customWidth="1"/>
    <col min="6660" max="6660" width="12.77734375" style="35" customWidth="1"/>
    <col min="6661" max="6662" width="10.77734375" style="35" customWidth="1"/>
    <col min="6663" max="6663" width="8.77734375" style="35" customWidth="1"/>
    <col min="6664" max="6664" width="5.77734375" style="35" customWidth="1"/>
    <col min="6665" max="6665" width="26.77734375" style="35" customWidth="1"/>
    <col min="6666" max="6912" width="8" style="35"/>
    <col min="6913" max="6913" width="26.77734375" style="35" customWidth="1"/>
    <col min="6914" max="6914" width="8.77734375" style="35" customWidth="1"/>
    <col min="6915" max="6915" width="3.77734375" style="35" customWidth="1"/>
    <col min="6916" max="6916" width="12.77734375" style="35" customWidth="1"/>
    <col min="6917" max="6918" width="10.77734375" style="35" customWidth="1"/>
    <col min="6919" max="6919" width="8.77734375" style="35" customWidth="1"/>
    <col min="6920" max="6920" width="5.77734375" style="35" customWidth="1"/>
    <col min="6921" max="6921" width="26.77734375" style="35" customWidth="1"/>
    <col min="6922" max="7168" width="8" style="35"/>
    <col min="7169" max="7169" width="26.77734375" style="35" customWidth="1"/>
    <col min="7170" max="7170" width="8.77734375" style="35" customWidth="1"/>
    <col min="7171" max="7171" width="3.77734375" style="35" customWidth="1"/>
    <col min="7172" max="7172" width="12.77734375" style="35" customWidth="1"/>
    <col min="7173" max="7174" width="10.77734375" style="35" customWidth="1"/>
    <col min="7175" max="7175" width="8.77734375" style="35" customWidth="1"/>
    <col min="7176" max="7176" width="5.77734375" style="35" customWidth="1"/>
    <col min="7177" max="7177" width="26.77734375" style="35" customWidth="1"/>
    <col min="7178" max="7424" width="8" style="35"/>
    <col min="7425" max="7425" width="26.77734375" style="35" customWidth="1"/>
    <col min="7426" max="7426" width="8.77734375" style="35" customWidth="1"/>
    <col min="7427" max="7427" width="3.77734375" style="35" customWidth="1"/>
    <col min="7428" max="7428" width="12.77734375" style="35" customWidth="1"/>
    <col min="7429" max="7430" width="10.77734375" style="35" customWidth="1"/>
    <col min="7431" max="7431" width="8.77734375" style="35" customWidth="1"/>
    <col min="7432" max="7432" width="5.77734375" style="35" customWidth="1"/>
    <col min="7433" max="7433" width="26.77734375" style="35" customWidth="1"/>
    <col min="7434" max="7680" width="8" style="35"/>
    <col min="7681" max="7681" width="26.77734375" style="35" customWidth="1"/>
    <col min="7682" max="7682" width="8.77734375" style="35" customWidth="1"/>
    <col min="7683" max="7683" width="3.77734375" style="35" customWidth="1"/>
    <col min="7684" max="7684" width="12.77734375" style="35" customWidth="1"/>
    <col min="7685" max="7686" width="10.77734375" style="35" customWidth="1"/>
    <col min="7687" max="7687" width="8.77734375" style="35" customWidth="1"/>
    <col min="7688" max="7688" width="5.77734375" style="35" customWidth="1"/>
    <col min="7689" max="7689" width="26.77734375" style="35" customWidth="1"/>
    <col min="7690" max="7936" width="8" style="35"/>
    <col min="7937" max="7937" width="26.77734375" style="35" customWidth="1"/>
    <col min="7938" max="7938" width="8.77734375" style="35" customWidth="1"/>
    <col min="7939" max="7939" width="3.77734375" style="35" customWidth="1"/>
    <col min="7940" max="7940" width="12.77734375" style="35" customWidth="1"/>
    <col min="7941" max="7942" width="10.77734375" style="35" customWidth="1"/>
    <col min="7943" max="7943" width="8.77734375" style="35" customWidth="1"/>
    <col min="7944" max="7944" width="5.77734375" style="35" customWidth="1"/>
    <col min="7945" max="7945" width="26.77734375" style="35" customWidth="1"/>
    <col min="7946" max="8192" width="8" style="35"/>
    <col min="8193" max="8193" width="26.77734375" style="35" customWidth="1"/>
    <col min="8194" max="8194" width="8.77734375" style="35" customWidth="1"/>
    <col min="8195" max="8195" width="3.77734375" style="35" customWidth="1"/>
    <col min="8196" max="8196" width="12.77734375" style="35" customWidth="1"/>
    <col min="8197" max="8198" width="10.77734375" style="35" customWidth="1"/>
    <col min="8199" max="8199" width="8.77734375" style="35" customWidth="1"/>
    <col min="8200" max="8200" width="5.77734375" style="35" customWidth="1"/>
    <col min="8201" max="8201" width="26.77734375" style="35" customWidth="1"/>
    <col min="8202" max="8448" width="8" style="35"/>
    <col min="8449" max="8449" width="26.77734375" style="35" customWidth="1"/>
    <col min="8450" max="8450" width="8.77734375" style="35" customWidth="1"/>
    <col min="8451" max="8451" width="3.77734375" style="35" customWidth="1"/>
    <col min="8452" max="8452" width="12.77734375" style="35" customWidth="1"/>
    <col min="8453" max="8454" width="10.77734375" style="35" customWidth="1"/>
    <col min="8455" max="8455" width="8.77734375" style="35" customWidth="1"/>
    <col min="8456" max="8456" width="5.77734375" style="35" customWidth="1"/>
    <col min="8457" max="8457" width="26.77734375" style="35" customWidth="1"/>
    <col min="8458" max="8704" width="8" style="35"/>
    <col min="8705" max="8705" width="26.77734375" style="35" customWidth="1"/>
    <col min="8706" max="8706" width="8.77734375" style="35" customWidth="1"/>
    <col min="8707" max="8707" width="3.77734375" style="35" customWidth="1"/>
    <col min="8708" max="8708" width="12.77734375" style="35" customWidth="1"/>
    <col min="8709" max="8710" width="10.77734375" style="35" customWidth="1"/>
    <col min="8711" max="8711" width="8.77734375" style="35" customWidth="1"/>
    <col min="8712" max="8712" width="5.77734375" style="35" customWidth="1"/>
    <col min="8713" max="8713" width="26.77734375" style="35" customWidth="1"/>
    <col min="8714" max="8960" width="8" style="35"/>
    <col min="8961" max="8961" width="26.77734375" style="35" customWidth="1"/>
    <col min="8962" max="8962" width="8.77734375" style="35" customWidth="1"/>
    <col min="8963" max="8963" width="3.77734375" style="35" customWidth="1"/>
    <col min="8964" max="8964" width="12.77734375" style="35" customWidth="1"/>
    <col min="8965" max="8966" width="10.77734375" style="35" customWidth="1"/>
    <col min="8967" max="8967" width="8.77734375" style="35" customWidth="1"/>
    <col min="8968" max="8968" width="5.77734375" style="35" customWidth="1"/>
    <col min="8969" max="8969" width="26.77734375" style="35" customWidth="1"/>
    <col min="8970" max="9216" width="8" style="35"/>
    <col min="9217" max="9217" width="26.77734375" style="35" customWidth="1"/>
    <col min="9218" max="9218" width="8.77734375" style="35" customWidth="1"/>
    <col min="9219" max="9219" width="3.77734375" style="35" customWidth="1"/>
    <col min="9220" max="9220" width="12.77734375" style="35" customWidth="1"/>
    <col min="9221" max="9222" width="10.77734375" style="35" customWidth="1"/>
    <col min="9223" max="9223" width="8.77734375" style="35" customWidth="1"/>
    <col min="9224" max="9224" width="5.77734375" style="35" customWidth="1"/>
    <col min="9225" max="9225" width="26.77734375" style="35" customWidth="1"/>
    <col min="9226" max="9472" width="8" style="35"/>
    <col min="9473" max="9473" width="26.77734375" style="35" customWidth="1"/>
    <col min="9474" max="9474" width="8.77734375" style="35" customWidth="1"/>
    <col min="9475" max="9475" width="3.77734375" style="35" customWidth="1"/>
    <col min="9476" max="9476" width="12.77734375" style="35" customWidth="1"/>
    <col min="9477" max="9478" width="10.77734375" style="35" customWidth="1"/>
    <col min="9479" max="9479" width="8.77734375" style="35" customWidth="1"/>
    <col min="9480" max="9480" width="5.77734375" style="35" customWidth="1"/>
    <col min="9481" max="9481" width="26.77734375" style="35" customWidth="1"/>
    <col min="9482" max="9728" width="8" style="35"/>
    <col min="9729" max="9729" width="26.77734375" style="35" customWidth="1"/>
    <col min="9730" max="9730" width="8.77734375" style="35" customWidth="1"/>
    <col min="9731" max="9731" width="3.77734375" style="35" customWidth="1"/>
    <col min="9732" max="9732" width="12.77734375" style="35" customWidth="1"/>
    <col min="9733" max="9734" width="10.77734375" style="35" customWidth="1"/>
    <col min="9735" max="9735" width="8.77734375" style="35" customWidth="1"/>
    <col min="9736" max="9736" width="5.77734375" style="35" customWidth="1"/>
    <col min="9737" max="9737" width="26.77734375" style="35" customWidth="1"/>
    <col min="9738" max="9984" width="8" style="35"/>
    <col min="9985" max="9985" width="26.77734375" style="35" customWidth="1"/>
    <col min="9986" max="9986" width="8.77734375" style="35" customWidth="1"/>
    <col min="9987" max="9987" width="3.77734375" style="35" customWidth="1"/>
    <col min="9988" max="9988" width="12.77734375" style="35" customWidth="1"/>
    <col min="9989" max="9990" width="10.77734375" style="35" customWidth="1"/>
    <col min="9991" max="9991" width="8.77734375" style="35" customWidth="1"/>
    <col min="9992" max="9992" width="5.77734375" style="35" customWidth="1"/>
    <col min="9993" max="9993" width="26.77734375" style="35" customWidth="1"/>
    <col min="9994" max="10240" width="8" style="35"/>
    <col min="10241" max="10241" width="26.77734375" style="35" customWidth="1"/>
    <col min="10242" max="10242" width="8.77734375" style="35" customWidth="1"/>
    <col min="10243" max="10243" width="3.77734375" style="35" customWidth="1"/>
    <col min="10244" max="10244" width="12.77734375" style="35" customWidth="1"/>
    <col min="10245" max="10246" width="10.77734375" style="35" customWidth="1"/>
    <col min="10247" max="10247" width="8.77734375" style="35" customWidth="1"/>
    <col min="10248" max="10248" width="5.77734375" style="35" customWidth="1"/>
    <col min="10249" max="10249" width="26.77734375" style="35" customWidth="1"/>
    <col min="10250" max="10496" width="8" style="35"/>
    <col min="10497" max="10497" width="26.77734375" style="35" customWidth="1"/>
    <col min="10498" max="10498" width="8.77734375" style="35" customWidth="1"/>
    <col min="10499" max="10499" width="3.77734375" style="35" customWidth="1"/>
    <col min="10500" max="10500" width="12.77734375" style="35" customWidth="1"/>
    <col min="10501" max="10502" width="10.77734375" style="35" customWidth="1"/>
    <col min="10503" max="10503" width="8.77734375" style="35" customWidth="1"/>
    <col min="10504" max="10504" width="5.77734375" style="35" customWidth="1"/>
    <col min="10505" max="10505" width="26.77734375" style="35" customWidth="1"/>
    <col min="10506" max="10752" width="8" style="35"/>
    <col min="10753" max="10753" width="26.77734375" style="35" customWidth="1"/>
    <col min="10754" max="10754" width="8.77734375" style="35" customWidth="1"/>
    <col min="10755" max="10755" width="3.77734375" style="35" customWidth="1"/>
    <col min="10756" max="10756" width="12.77734375" style="35" customWidth="1"/>
    <col min="10757" max="10758" width="10.77734375" style="35" customWidth="1"/>
    <col min="10759" max="10759" width="8.77734375" style="35" customWidth="1"/>
    <col min="10760" max="10760" width="5.77734375" style="35" customWidth="1"/>
    <col min="10761" max="10761" width="26.77734375" style="35" customWidth="1"/>
    <col min="10762" max="11008" width="8" style="35"/>
    <col min="11009" max="11009" width="26.77734375" style="35" customWidth="1"/>
    <col min="11010" max="11010" width="8.77734375" style="35" customWidth="1"/>
    <col min="11011" max="11011" width="3.77734375" style="35" customWidth="1"/>
    <col min="11012" max="11012" width="12.77734375" style="35" customWidth="1"/>
    <col min="11013" max="11014" width="10.77734375" style="35" customWidth="1"/>
    <col min="11015" max="11015" width="8.77734375" style="35" customWidth="1"/>
    <col min="11016" max="11016" width="5.77734375" style="35" customWidth="1"/>
    <col min="11017" max="11017" width="26.77734375" style="35" customWidth="1"/>
    <col min="11018" max="11264" width="8" style="35"/>
    <col min="11265" max="11265" width="26.77734375" style="35" customWidth="1"/>
    <col min="11266" max="11266" width="8.77734375" style="35" customWidth="1"/>
    <col min="11267" max="11267" width="3.77734375" style="35" customWidth="1"/>
    <col min="11268" max="11268" width="12.77734375" style="35" customWidth="1"/>
    <col min="11269" max="11270" width="10.77734375" style="35" customWidth="1"/>
    <col min="11271" max="11271" width="8.77734375" style="35" customWidth="1"/>
    <col min="11272" max="11272" width="5.77734375" style="35" customWidth="1"/>
    <col min="11273" max="11273" width="26.77734375" style="35" customWidth="1"/>
    <col min="11274" max="11520" width="8" style="35"/>
    <col min="11521" max="11521" width="26.77734375" style="35" customWidth="1"/>
    <col min="11522" max="11522" width="8.77734375" style="35" customWidth="1"/>
    <col min="11523" max="11523" width="3.77734375" style="35" customWidth="1"/>
    <col min="11524" max="11524" width="12.77734375" style="35" customWidth="1"/>
    <col min="11525" max="11526" width="10.77734375" style="35" customWidth="1"/>
    <col min="11527" max="11527" width="8.77734375" style="35" customWidth="1"/>
    <col min="11528" max="11528" width="5.77734375" style="35" customWidth="1"/>
    <col min="11529" max="11529" width="26.77734375" style="35" customWidth="1"/>
    <col min="11530" max="11776" width="8" style="35"/>
    <col min="11777" max="11777" width="26.77734375" style="35" customWidth="1"/>
    <col min="11778" max="11778" width="8.77734375" style="35" customWidth="1"/>
    <col min="11779" max="11779" width="3.77734375" style="35" customWidth="1"/>
    <col min="11780" max="11780" width="12.77734375" style="35" customWidth="1"/>
    <col min="11781" max="11782" width="10.77734375" style="35" customWidth="1"/>
    <col min="11783" max="11783" width="8.77734375" style="35" customWidth="1"/>
    <col min="11784" max="11784" width="5.77734375" style="35" customWidth="1"/>
    <col min="11785" max="11785" width="26.77734375" style="35" customWidth="1"/>
    <col min="11786" max="12032" width="8" style="35"/>
    <col min="12033" max="12033" width="26.77734375" style="35" customWidth="1"/>
    <col min="12034" max="12034" width="8.77734375" style="35" customWidth="1"/>
    <col min="12035" max="12035" width="3.77734375" style="35" customWidth="1"/>
    <col min="12036" max="12036" width="12.77734375" style="35" customWidth="1"/>
    <col min="12037" max="12038" width="10.77734375" style="35" customWidth="1"/>
    <col min="12039" max="12039" width="8.77734375" style="35" customWidth="1"/>
    <col min="12040" max="12040" width="5.77734375" style="35" customWidth="1"/>
    <col min="12041" max="12041" width="26.77734375" style="35" customWidth="1"/>
    <col min="12042" max="12288" width="8" style="35"/>
    <col min="12289" max="12289" width="26.77734375" style="35" customWidth="1"/>
    <col min="12290" max="12290" width="8.77734375" style="35" customWidth="1"/>
    <col min="12291" max="12291" width="3.77734375" style="35" customWidth="1"/>
    <col min="12292" max="12292" width="12.77734375" style="35" customWidth="1"/>
    <col min="12293" max="12294" width="10.77734375" style="35" customWidth="1"/>
    <col min="12295" max="12295" width="8.77734375" style="35" customWidth="1"/>
    <col min="12296" max="12296" width="5.77734375" style="35" customWidth="1"/>
    <col min="12297" max="12297" width="26.77734375" style="35" customWidth="1"/>
    <col min="12298" max="12544" width="8" style="35"/>
    <col min="12545" max="12545" width="26.77734375" style="35" customWidth="1"/>
    <col min="12546" max="12546" width="8.77734375" style="35" customWidth="1"/>
    <col min="12547" max="12547" width="3.77734375" style="35" customWidth="1"/>
    <col min="12548" max="12548" width="12.77734375" style="35" customWidth="1"/>
    <col min="12549" max="12550" width="10.77734375" style="35" customWidth="1"/>
    <col min="12551" max="12551" width="8.77734375" style="35" customWidth="1"/>
    <col min="12552" max="12552" width="5.77734375" style="35" customWidth="1"/>
    <col min="12553" max="12553" width="26.77734375" style="35" customWidth="1"/>
    <col min="12554" max="12800" width="8" style="35"/>
    <col min="12801" max="12801" width="26.77734375" style="35" customWidth="1"/>
    <col min="12802" max="12802" width="8.77734375" style="35" customWidth="1"/>
    <col min="12803" max="12803" width="3.77734375" style="35" customWidth="1"/>
    <col min="12804" max="12804" width="12.77734375" style="35" customWidth="1"/>
    <col min="12805" max="12806" width="10.77734375" style="35" customWidth="1"/>
    <col min="12807" max="12807" width="8.77734375" style="35" customWidth="1"/>
    <col min="12808" max="12808" width="5.77734375" style="35" customWidth="1"/>
    <col min="12809" max="12809" width="26.77734375" style="35" customWidth="1"/>
    <col min="12810" max="13056" width="8" style="35"/>
    <col min="13057" max="13057" width="26.77734375" style="35" customWidth="1"/>
    <col min="13058" max="13058" width="8.77734375" style="35" customWidth="1"/>
    <col min="13059" max="13059" width="3.77734375" style="35" customWidth="1"/>
    <col min="13060" max="13060" width="12.77734375" style="35" customWidth="1"/>
    <col min="13061" max="13062" width="10.77734375" style="35" customWidth="1"/>
    <col min="13063" max="13063" width="8.77734375" style="35" customWidth="1"/>
    <col min="13064" max="13064" width="5.77734375" style="35" customWidth="1"/>
    <col min="13065" max="13065" width="26.77734375" style="35" customWidth="1"/>
    <col min="13066" max="13312" width="8" style="35"/>
    <col min="13313" max="13313" width="26.77734375" style="35" customWidth="1"/>
    <col min="13314" max="13314" width="8.77734375" style="35" customWidth="1"/>
    <col min="13315" max="13315" width="3.77734375" style="35" customWidth="1"/>
    <col min="13316" max="13316" width="12.77734375" style="35" customWidth="1"/>
    <col min="13317" max="13318" width="10.77734375" style="35" customWidth="1"/>
    <col min="13319" max="13319" width="8.77734375" style="35" customWidth="1"/>
    <col min="13320" max="13320" width="5.77734375" style="35" customWidth="1"/>
    <col min="13321" max="13321" width="26.77734375" style="35" customWidth="1"/>
    <col min="13322" max="13568" width="8" style="35"/>
    <col min="13569" max="13569" width="26.77734375" style="35" customWidth="1"/>
    <col min="13570" max="13570" width="8.77734375" style="35" customWidth="1"/>
    <col min="13571" max="13571" width="3.77734375" style="35" customWidth="1"/>
    <col min="13572" max="13572" width="12.77734375" style="35" customWidth="1"/>
    <col min="13573" max="13574" width="10.77734375" style="35" customWidth="1"/>
    <col min="13575" max="13575" width="8.77734375" style="35" customWidth="1"/>
    <col min="13576" max="13576" width="5.77734375" style="35" customWidth="1"/>
    <col min="13577" max="13577" width="26.77734375" style="35" customWidth="1"/>
    <col min="13578" max="13824" width="8" style="35"/>
    <col min="13825" max="13825" width="26.77734375" style="35" customWidth="1"/>
    <col min="13826" max="13826" width="8.77734375" style="35" customWidth="1"/>
    <col min="13827" max="13827" width="3.77734375" style="35" customWidth="1"/>
    <col min="13828" max="13828" width="12.77734375" style="35" customWidth="1"/>
    <col min="13829" max="13830" width="10.77734375" style="35" customWidth="1"/>
    <col min="13831" max="13831" width="8.77734375" style="35" customWidth="1"/>
    <col min="13832" max="13832" width="5.77734375" style="35" customWidth="1"/>
    <col min="13833" max="13833" width="26.77734375" style="35" customWidth="1"/>
    <col min="13834" max="14080" width="8" style="35"/>
    <col min="14081" max="14081" width="26.77734375" style="35" customWidth="1"/>
    <col min="14082" max="14082" width="8.77734375" style="35" customWidth="1"/>
    <col min="14083" max="14083" width="3.77734375" style="35" customWidth="1"/>
    <col min="14084" max="14084" width="12.77734375" style="35" customWidth="1"/>
    <col min="14085" max="14086" width="10.77734375" style="35" customWidth="1"/>
    <col min="14087" max="14087" width="8.77734375" style="35" customWidth="1"/>
    <col min="14088" max="14088" width="5.77734375" style="35" customWidth="1"/>
    <col min="14089" max="14089" width="26.77734375" style="35" customWidth="1"/>
    <col min="14090" max="14336" width="8" style="35"/>
    <col min="14337" max="14337" width="26.77734375" style="35" customWidth="1"/>
    <col min="14338" max="14338" width="8.77734375" style="35" customWidth="1"/>
    <col min="14339" max="14339" width="3.77734375" style="35" customWidth="1"/>
    <col min="14340" max="14340" width="12.77734375" style="35" customWidth="1"/>
    <col min="14341" max="14342" width="10.77734375" style="35" customWidth="1"/>
    <col min="14343" max="14343" width="8.77734375" style="35" customWidth="1"/>
    <col min="14344" max="14344" width="5.77734375" style="35" customWidth="1"/>
    <col min="14345" max="14345" width="26.77734375" style="35" customWidth="1"/>
    <col min="14346" max="14592" width="8" style="35"/>
    <col min="14593" max="14593" width="26.77734375" style="35" customWidth="1"/>
    <col min="14594" max="14594" width="8.77734375" style="35" customWidth="1"/>
    <col min="14595" max="14595" width="3.77734375" style="35" customWidth="1"/>
    <col min="14596" max="14596" width="12.77734375" style="35" customWidth="1"/>
    <col min="14597" max="14598" width="10.77734375" style="35" customWidth="1"/>
    <col min="14599" max="14599" width="8.77734375" style="35" customWidth="1"/>
    <col min="14600" max="14600" width="5.77734375" style="35" customWidth="1"/>
    <col min="14601" max="14601" width="26.77734375" style="35" customWidth="1"/>
    <col min="14602" max="14848" width="8" style="35"/>
    <col min="14849" max="14849" width="26.77734375" style="35" customWidth="1"/>
    <col min="14850" max="14850" width="8.77734375" style="35" customWidth="1"/>
    <col min="14851" max="14851" width="3.77734375" style="35" customWidth="1"/>
    <col min="14852" max="14852" width="12.77734375" style="35" customWidth="1"/>
    <col min="14853" max="14854" width="10.77734375" style="35" customWidth="1"/>
    <col min="14855" max="14855" width="8.77734375" style="35" customWidth="1"/>
    <col min="14856" max="14856" width="5.77734375" style="35" customWidth="1"/>
    <col min="14857" max="14857" width="26.77734375" style="35" customWidth="1"/>
    <col min="14858" max="15104" width="8" style="35"/>
    <col min="15105" max="15105" width="26.77734375" style="35" customWidth="1"/>
    <col min="15106" max="15106" width="8.77734375" style="35" customWidth="1"/>
    <col min="15107" max="15107" width="3.77734375" style="35" customWidth="1"/>
    <col min="15108" max="15108" width="12.77734375" style="35" customWidth="1"/>
    <col min="15109" max="15110" width="10.77734375" style="35" customWidth="1"/>
    <col min="15111" max="15111" width="8.77734375" style="35" customWidth="1"/>
    <col min="15112" max="15112" width="5.77734375" style="35" customWidth="1"/>
    <col min="15113" max="15113" width="26.77734375" style="35" customWidth="1"/>
    <col min="15114" max="15360" width="8" style="35"/>
    <col min="15361" max="15361" width="26.77734375" style="35" customWidth="1"/>
    <col min="15362" max="15362" width="8.77734375" style="35" customWidth="1"/>
    <col min="15363" max="15363" width="3.77734375" style="35" customWidth="1"/>
    <col min="15364" max="15364" width="12.77734375" style="35" customWidth="1"/>
    <col min="15365" max="15366" width="10.77734375" style="35" customWidth="1"/>
    <col min="15367" max="15367" width="8.77734375" style="35" customWidth="1"/>
    <col min="15368" max="15368" width="5.77734375" style="35" customWidth="1"/>
    <col min="15369" max="15369" width="26.77734375" style="35" customWidth="1"/>
    <col min="15370" max="15616" width="8" style="35"/>
    <col min="15617" max="15617" width="26.77734375" style="35" customWidth="1"/>
    <col min="15618" max="15618" width="8.77734375" style="35" customWidth="1"/>
    <col min="15619" max="15619" width="3.77734375" style="35" customWidth="1"/>
    <col min="15620" max="15620" width="12.77734375" style="35" customWidth="1"/>
    <col min="15621" max="15622" width="10.77734375" style="35" customWidth="1"/>
    <col min="15623" max="15623" width="8.77734375" style="35" customWidth="1"/>
    <col min="15624" max="15624" width="5.77734375" style="35" customWidth="1"/>
    <col min="15625" max="15625" width="26.77734375" style="35" customWidth="1"/>
    <col min="15626" max="15872" width="8" style="35"/>
    <col min="15873" max="15873" width="26.77734375" style="35" customWidth="1"/>
    <col min="15874" max="15874" width="8.77734375" style="35" customWidth="1"/>
    <col min="15875" max="15875" width="3.77734375" style="35" customWidth="1"/>
    <col min="15876" max="15876" width="12.77734375" style="35" customWidth="1"/>
    <col min="15877" max="15878" width="10.77734375" style="35" customWidth="1"/>
    <col min="15879" max="15879" width="8.77734375" style="35" customWidth="1"/>
    <col min="15880" max="15880" width="5.77734375" style="35" customWidth="1"/>
    <col min="15881" max="15881" width="26.77734375" style="35" customWidth="1"/>
    <col min="15882" max="16128" width="8" style="35"/>
    <col min="16129" max="16129" width="26.77734375" style="35" customWidth="1"/>
    <col min="16130" max="16130" width="8.77734375" style="35" customWidth="1"/>
    <col min="16131" max="16131" width="3.77734375" style="35" customWidth="1"/>
    <col min="16132" max="16132" width="12.77734375" style="35" customWidth="1"/>
    <col min="16133" max="16134" width="10.77734375" style="35" customWidth="1"/>
    <col min="16135" max="16135" width="8.77734375" style="35" customWidth="1"/>
    <col min="16136" max="16136" width="5.77734375" style="35" customWidth="1"/>
    <col min="16137" max="16137" width="26.77734375" style="35" customWidth="1"/>
    <col min="16138" max="16384" width="8" style="35"/>
  </cols>
  <sheetData>
    <row r="1" spans="1:9" s="30" customFormat="1" ht="33" customHeight="1">
      <c r="B1" s="31"/>
      <c r="C1" s="32"/>
      <c r="G1" s="33"/>
      <c r="H1" s="33"/>
      <c r="I1" s="32"/>
    </row>
    <row r="2" spans="1:9" s="30" customFormat="1" ht="60" customHeight="1">
      <c r="A2" s="180"/>
      <c r="B2" s="180"/>
      <c r="C2" s="180"/>
      <c r="D2" s="180"/>
      <c r="E2" s="180"/>
      <c r="F2" s="180"/>
      <c r="G2" s="180"/>
      <c r="H2" s="180"/>
      <c r="I2" s="180"/>
    </row>
    <row r="3" spans="1:9" s="30" customFormat="1" ht="60" customHeight="1">
      <c r="B3" s="34"/>
      <c r="C3" s="181"/>
      <c r="D3" s="181"/>
      <c r="E3" s="181"/>
      <c r="F3" s="181"/>
      <c r="G3" s="181"/>
      <c r="H3" s="182"/>
      <c r="I3" s="32"/>
    </row>
    <row r="4" spans="1:9" s="30" customFormat="1" ht="60" customHeight="1">
      <c r="I4" s="32"/>
    </row>
    <row r="5" spans="1:9" s="30" customFormat="1" ht="60" customHeight="1">
      <c r="B5" s="34" t="s">
        <v>108</v>
      </c>
      <c r="C5" s="181" t="s">
        <v>81</v>
      </c>
      <c r="D5" s="181"/>
      <c r="E5" s="181"/>
      <c r="F5" s="181"/>
      <c r="G5" s="181"/>
      <c r="H5" s="182"/>
      <c r="I5" s="32"/>
    </row>
    <row r="6" spans="1:9" s="30" customFormat="1" ht="60" customHeight="1">
      <c r="B6" s="34"/>
      <c r="C6" s="203" t="s">
        <v>176</v>
      </c>
      <c r="D6" s="204"/>
      <c r="E6" s="204"/>
      <c r="F6" s="204"/>
      <c r="G6" s="204"/>
      <c r="H6" s="205"/>
      <c r="I6" s="32"/>
    </row>
    <row r="7" spans="1:9" s="30" customFormat="1" ht="60" customHeight="1">
      <c r="B7" s="34"/>
      <c r="C7" s="181"/>
      <c r="D7" s="181"/>
      <c r="E7" s="181"/>
      <c r="F7" s="181"/>
      <c r="G7" s="181"/>
      <c r="H7" s="182"/>
      <c r="I7" s="32"/>
    </row>
    <row r="8" spans="1:9" s="30" customFormat="1" ht="60" customHeight="1">
      <c r="B8" s="34"/>
      <c r="C8" s="181"/>
      <c r="D8" s="181"/>
      <c r="E8" s="181"/>
      <c r="F8" s="181"/>
      <c r="G8" s="181"/>
      <c r="H8" s="182"/>
      <c r="I8" s="32"/>
    </row>
    <row r="9" spans="1:9" s="30" customFormat="1" ht="60" customHeight="1">
      <c r="A9" s="180"/>
      <c r="B9" s="180"/>
      <c r="C9" s="180"/>
      <c r="D9" s="180"/>
      <c r="E9" s="180"/>
      <c r="F9" s="180"/>
      <c r="G9" s="180"/>
      <c r="H9" s="180"/>
      <c r="I9" s="180"/>
    </row>
    <row r="10" spans="1:9" s="30" customFormat="1" ht="66" customHeight="1">
      <c r="B10" s="31"/>
      <c r="C10" s="32"/>
      <c r="G10" s="33"/>
      <c r="H10" s="33"/>
      <c r="I10" s="32"/>
    </row>
    <row r="11" spans="1:9" s="30" customFormat="1" ht="66" customHeight="1">
      <c r="B11" s="31"/>
      <c r="C11" s="32"/>
      <c r="G11" s="33"/>
      <c r="H11" s="33"/>
      <c r="I11" s="32"/>
    </row>
    <row r="12" spans="1:9" s="30" customFormat="1" ht="66" customHeight="1">
      <c r="B12" s="31"/>
      <c r="C12" s="32"/>
      <c r="G12" s="33"/>
      <c r="H12" s="33"/>
      <c r="I12" s="32"/>
    </row>
    <row r="13" spans="1:9" s="30" customFormat="1" ht="66" customHeight="1">
      <c r="B13" s="31"/>
      <c r="C13" s="32"/>
      <c r="G13" s="33"/>
      <c r="H13" s="33"/>
      <c r="I13" s="32"/>
    </row>
    <row r="14" spans="1:9" s="30" customFormat="1" ht="66" customHeight="1">
      <c r="B14" s="31"/>
      <c r="C14" s="32"/>
      <c r="G14" s="33"/>
      <c r="H14" s="33"/>
      <c r="I14" s="32"/>
    </row>
    <row r="15" spans="1:9" s="30" customFormat="1" ht="66" customHeight="1">
      <c r="B15" s="31"/>
      <c r="C15" s="32"/>
      <c r="G15" s="33"/>
      <c r="H15" s="33"/>
      <c r="I15" s="32"/>
    </row>
    <row r="16" spans="1:9" s="30" customFormat="1" ht="66" customHeight="1">
      <c r="B16" s="31"/>
      <c r="C16" s="32"/>
      <c r="G16" s="33"/>
      <c r="H16" s="33"/>
      <c r="I16" s="32"/>
    </row>
    <row r="17" spans="2:9" s="30" customFormat="1" ht="66" customHeight="1">
      <c r="B17" s="31"/>
      <c r="C17" s="32"/>
      <c r="G17" s="33"/>
      <c r="H17" s="33"/>
      <c r="I17" s="32"/>
    </row>
    <row r="18" spans="2:9" s="30" customFormat="1" ht="66" customHeight="1">
      <c r="B18" s="31"/>
      <c r="C18" s="32"/>
      <c r="G18" s="33"/>
      <c r="H18" s="33"/>
      <c r="I18" s="32"/>
    </row>
    <row r="19" spans="2:9" s="30" customFormat="1" ht="66" customHeight="1">
      <c r="B19" s="31"/>
      <c r="C19" s="32"/>
      <c r="G19" s="33"/>
      <c r="H19" s="33"/>
      <c r="I19" s="32"/>
    </row>
    <row r="20" spans="2:9" s="30" customFormat="1" ht="66" customHeight="1">
      <c r="B20" s="31"/>
      <c r="C20" s="32"/>
      <c r="G20" s="33"/>
      <c r="H20" s="33"/>
      <c r="I20" s="32"/>
    </row>
    <row r="21" spans="2:9" s="30" customFormat="1" ht="66" customHeight="1">
      <c r="B21" s="31"/>
      <c r="C21" s="32"/>
      <c r="G21" s="33"/>
      <c r="H21" s="33"/>
      <c r="I21" s="32"/>
    </row>
    <row r="22" spans="2:9" s="30" customFormat="1" ht="66" customHeight="1">
      <c r="B22" s="31"/>
      <c r="C22" s="32"/>
      <c r="G22" s="33"/>
      <c r="H22" s="33"/>
      <c r="I22" s="32"/>
    </row>
    <row r="23" spans="2:9" s="30" customFormat="1" ht="66" customHeight="1">
      <c r="B23" s="31"/>
      <c r="C23" s="32"/>
      <c r="G23" s="33"/>
      <c r="H23" s="33"/>
      <c r="I23" s="32"/>
    </row>
  </sheetData>
  <mergeCells count="7">
    <mergeCell ref="A9:I9"/>
    <mergeCell ref="A2:I2"/>
    <mergeCell ref="C3:H3"/>
    <mergeCell ref="C5:H5"/>
    <mergeCell ref="C6:H6"/>
    <mergeCell ref="C7:H7"/>
    <mergeCell ref="C8:H8"/>
  </mergeCells>
  <phoneticPr fontId="2" type="noConversion"/>
  <printOptions horizontalCentered="1" verticalCentered="1" gridLinesSet="0"/>
  <pageMargins left="0.78740157480314965" right="0.39370078740157483" top="0.39370078740157483" bottom="0.39370078740157483" header="0.19685039370078741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view="pageBreakPreview" zoomScale="90" zoomScaleNormal="90" zoomScaleSheetLayoutView="90" workbookViewId="0">
      <selection activeCell="H30" sqref="H30"/>
    </sheetView>
  </sheetViews>
  <sheetFormatPr defaultColWidth="15.21875" defaultRowHeight="18" customHeight="1"/>
  <cols>
    <col min="1" max="1" width="20.77734375" style="26" customWidth="1"/>
    <col min="2" max="2" width="25.77734375" style="27" customWidth="1"/>
    <col min="3" max="3" width="6.77734375" style="146" customWidth="1"/>
    <col min="4" max="4" width="6.77734375" style="11" customWidth="1"/>
    <col min="5" max="5" width="6.77734375" style="27" customWidth="1"/>
    <col min="6" max="6" width="6.77734375" style="12" customWidth="1"/>
    <col min="7" max="7" width="50.77734375" style="24" customWidth="1"/>
    <col min="8" max="8" width="10.77734375" style="24" customWidth="1"/>
    <col min="9" max="9" width="13.77734375" style="24" customWidth="1"/>
    <col min="10" max="10" width="17" style="24" customWidth="1"/>
    <col min="11" max="207" width="8.88671875" style="24" customWidth="1"/>
    <col min="208" max="208" width="15.21875" style="24" bestFit="1" customWidth="1"/>
    <col min="209" max="16384" width="15.21875" style="24"/>
  </cols>
  <sheetData>
    <row r="1" spans="1:8" s="59" customFormat="1" ht="30" customHeight="1">
      <c r="A1" s="206" t="s">
        <v>21</v>
      </c>
      <c r="B1" s="207"/>
      <c r="C1" s="207"/>
      <c r="D1" s="207"/>
      <c r="E1" s="207"/>
      <c r="F1" s="207"/>
      <c r="G1" s="207"/>
      <c r="H1" s="208"/>
    </row>
    <row r="2" spans="1:8" s="61" customFormat="1" ht="15" customHeight="1">
      <c r="A2" s="95" t="str">
        <f>금액집계!A2</f>
        <v>공사명 : 명동예술극장 DIMMER SYSTEM 및  노후 FLAT CABLE교체</v>
      </c>
      <c r="B2" s="96"/>
      <c r="C2" s="144"/>
      <c r="D2" s="97"/>
      <c r="E2" s="96"/>
      <c r="F2" s="98"/>
      <c r="G2" s="99"/>
      <c r="H2" s="100"/>
    </row>
    <row r="3" spans="1:8" s="16" customFormat="1" ht="21.6" customHeight="1">
      <c r="A3" s="199" t="s">
        <v>0</v>
      </c>
      <c r="B3" s="199" t="s">
        <v>1</v>
      </c>
      <c r="C3" s="209" t="s">
        <v>112</v>
      </c>
      <c r="D3" s="210" t="s">
        <v>22</v>
      </c>
      <c r="E3" s="199" t="s">
        <v>2</v>
      </c>
      <c r="F3" s="201" t="s">
        <v>3</v>
      </c>
      <c r="G3" s="199" t="s">
        <v>23</v>
      </c>
      <c r="H3" s="199" t="s">
        <v>12</v>
      </c>
    </row>
    <row r="4" spans="1:8" s="16" customFormat="1" ht="21.95" customHeight="1">
      <c r="A4" s="199"/>
      <c r="B4" s="199"/>
      <c r="C4" s="209"/>
      <c r="D4" s="210"/>
      <c r="E4" s="199"/>
      <c r="F4" s="201"/>
      <c r="G4" s="199"/>
      <c r="H4" s="199"/>
    </row>
    <row r="5" spans="1:8" s="29" customFormat="1" ht="21.95" customHeight="1">
      <c r="A5" s="66" t="s">
        <v>113</v>
      </c>
      <c r="B5" s="71"/>
      <c r="C5" s="71"/>
      <c r="D5" s="101"/>
      <c r="E5" s="102"/>
      <c r="F5" s="65"/>
      <c r="G5" s="66"/>
      <c r="H5" s="102"/>
    </row>
    <row r="6" spans="1:8" s="29" customFormat="1" ht="21.95" customHeight="1">
      <c r="A6" s="106" t="s">
        <v>55</v>
      </c>
      <c r="B6" s="92" t="s">
        <v>110</v>
      </c>
      <c r="C6" s="71">
        <v>14</v>
      </c>
      <c r="D6" s="101"/>
      <c r="E6" s="81" t="s">
        <v>11</v>
      </c>
      <c r="F6" s="104">
        <f t="shared" ref="F6" si="0">C6+(D6*C6)</f>
        <v>14</v>
      </c>
      <c r="G6" s="70" t="str">
        <f t="shared" ref="G6" si="1">F6&amp;E6</f>
        <v>14M</v>
      </c>
      <c r="H6" s="105" t="s">
        <v>184</v>
      </c>
    </row>
    <row r="7" spans="1:8" s="29" customFormat="1" ht="21.95" customHeight="1">
      <c r="A7" s="106" t="s">
        <v>55</v>
      </c>
      <c r="B7" s="92" t="s">
        <v>111</v>
      </c>
      <c r="C7" s="71">
        <v>28</v>
      </c>
      <c r="D7" s="101"/>
      <c r="E7" s="81" t="s">
        <v>11</v>
      </c>
      <c r="F7" s="104">
        <f t="shared" ref="F7" si="2">C7+(D7*C7)</f>
        <v>28</v>
      </c>
      <c r="G7" s="70" t="str">
        <f t="shared" ref="G7" si="3">F7&amp;E7</f>
        <v>28M</v>
      </c>
      <c r="H7" s="105" t="s">
        <v>184</v>
      </c>
    </row>
    <row r="8" spans="1:8" s="29" customFormat="1" ht="21.95" customHeight="1">
      <c r="A8" s="106" t="s">
        <v>55</v>
      </c>
      <c r="B8" s="92" t="s">
        <v>61</v>
      </c>
      <c r="C8" s="71">
        <v>42</v>
      </c>
      <c r="D8" s="101"/>
      <c r="E8" s="81" t="s">
        <v>11</v>
      </c>
      <c r="F8" s="104">
        <f t="shared" ref="F8" si="4">C8+(D8*C8)</f>
        <v>42</v>
      </c>
      <c r="G8" s="70" t="str">
        <f t="shared" ref="G8" si="5">F8&amp;E8</f>
        <v>42M</v>
      </c>
      <c r="H8" s="105" t="s">
        <v>184</v>
      </c>
    </row>
    <row r="9" spans="1:8" s="29" customFormat="1" ht="21.95" customHeight="1">
      <c r="A9" s="70"/>
      <c r="B9" s="71"/>
      <c r="C9" s="71"/>
      <c r="D9" s="103"/>
      <c r="E9" s="101"/>
      <c r="F9" s="104"/>
      <c r="G9" s="70"/>
      <c r="H9" s="105"/>
    </row>
    <row r="10" spans="1:8" s="29" customFormat="1" ht="21.95" customHeight="1">
      <c r="A10" s="70"/>
      <c r="B10" s="71"/>
      <c r="C10" s="71"/>
      <c r="D10" s="103"/>
      <c r="E10" s="101"/>
      <c r="F10" s="104"/>
      <c r="G10" s="70"/>
      <c r="H10" s="105"/>
    </row>
    <row r="11" spans="1:8" s="29" customFormat="1" ht="21.95" customHeight="1">
      <c r="A11" s="70"/>
      <c r="B11" s="71"/>
      <c r="C11" s="71"/>
      <c r="D11" s="103"/>
      <c r="E11" s="101"/>
      <c r="F11" s="104"/>
      <c r="G11" s="70"/>
      <c r="H11" s="105"/>
    </row>
    <row r="12" spans="1:8" s="29" customFormat="1" ht="21.95" customHeight="1">
      <c r="A12" s="70"/>
      <c r="B12" s="71"/>
      <c r="C12" s="71"/>
      <c r="D12" s="101"/>
      <c r="E12" s="101"/>
      <c r="F12" s="104"/>
      <c r="G12" s="70"/>
      <c r="H12" s="105"/>
    </row>
    <row r="13" spans="1:8" s="29" customFormat="1" ht="21.95" customHeight="1">
      <c r="A13" s="70"/>
      <c r="B13" s="71"/>
      <c r="C13" s="71"/>
      <c r="D13" s="101"/>
      <c r="E13" s="101"/>
      <c r="F13" s="104"/>
      <c r="G13" s="70"/>
      <c r="H13" s="105"/>
    </row>
    <row r="14" spans="1:8" s="29" customFormat="1" ht="21.95" customHeight="1">
      <c r="A14" s="106"/>
      <c r="B14" s="71"/>
      <c r="C14" s="71"/>
      <c r="D14" s="101"/>
      <c r="E14" s="101"/>
      <c r="F14" s="104"/>
      <c r="G14" s="70"/>
      <c r="H14" s="105"/>
    </row>
    <row r="15" spans="1:8" s="29" customFormat="1" ht="21.95" customHeight="1">
      <c r="A15" s="106"/>
      <c r="B15" s="71"/>
      <c r="C15" s="71"/>
      <c r="D15" s="101"/>
      <c r="E15" s="81"/>
      <c r="F15" s="104"/>
      <c r="G15" s="70"/>
      <c r="H15" s="105"/>
    </row>
    <row r="16" spans="1:8" s="29" customFormat="1" ht="21.95" customHeight="1">
      <c r="A16" s="106"/>
      <c r="B16" s="107"/>
      <c r="C16" s="71"/>
      <c r="D16" s="101"/>
      <c r="E16" s="81"/>
      <c r="F16" s="104"/>
      <c r="G16" s="70"/>
      <c r="H16" s="105"/>
    </row>
    <row r="17" spans="1:8" s="29" customFormat="1" ht="21.95" customHeight="1">
      <c r="A17" s="70"/>
      <c r="B17" s="71"/>
      <c r="C17" s="71"/>
      <c r="D17" s="101"/>
      <c r="E17" s="81"/>
      <c r="F17" s="104"/>
      <c r="G17" s="70"/>
      <c r="H17" s="105"/>
    </row>
    <row r="18" spans="1:8" s="29" customFormat="1" ht="21.95" customHeight="1">
      <c r="A18" s="70"/>
      <c r="B18" s="71"/>
      <c r="C18" s="71"/>
      <c r="D18" s="101"/>
      <c r="E18" s="81"/>
      <c r="F18" s="104"/>
      <c r="G18" s="70"/>
      <c r="H18" s="105"/>
    </row>
    <row r="19" spans="1:8" s="29" customFormat="1" ht="21.95" customHeight="1">
      <c r="A19" s="106"/>
      <c r="B19" s="107"/>
      <c r="C19" s="71"/>
      <c r="D19" s="101"/>
      <c r="E19" s="81"/>
      <c r="F19" s="104"/>
      <c r="G19" s="70"/>
      <c r="H19" s="105"/>
    </row>
    <row r="20" spans="1:8" s="29" customFormat="1" ht="21.95" customHeight="1">
      <c r="A20" s="106"/>
      <c r="B20" s="92"/>
      <c r="C20" s="71"/>
      <c r="D20" s="101"/>
      <c r="E20" s="81"/>
      <c r="F20" s="104"/>
      <c r="G20" s="70"/>
      <c r="H20" s="105"/>
    </row>
    <row r="21" spans="1:8" s="29" customFormat="1" ht="21.95" customHeight="1">
      <c r="A21" s="70"/>
      <c r="B21" s="71"/>
      <c r="C21" s="71"/>
      <c r="D21" s="101"/>
      <c r="E21" s="81"/>
      <c r="F21" s="104"/>
      <c r="G21" s="70"/>
      <c r="H21" s="105"/>
    </row>
    <row r="22" spans="1:8" s="29" customFormat="1" ht="21.95" customHeight="1">
      <c r="A22" s="70"/>
      <c r="B22" s="71"/>
      <c r="C22" s="71"/>
      <c r="D22" s="101"/>
      <c r="E22" s="81"/>
      <c r="F22" s="104"/>
      <c r="G22" s="70"/>
      <c r="H22" s="105"/>
    </row>
    <row r="23" spans="1:8" s="29" customFormat="1" ht="21.95" customHeight="1">
      <c r="A23" s="70"/>
      <c r="B23" s="71"/>
      <c r="C23" s="108"/>
      <c r="D23" s="101"/>
      <c r="E23" s="81"/>
      <c r="F23" s="109"/>
      <c r="G23" s="70"/>
      <c r="H23" s="105"/>
    </row>
    <row r="24" spans="1:8" s="29" customFormat="1" ht="21.95" customHeight="1">
      <c r="A24" s="70"/>
      <c r="B24" s="71"/>
      <c r="C24" s="108"/>
      <c r="D24" s="101"/>
      <c r="E24" s="81"/>
      <c r="F24" s="109"/>
      <c r="G24" s="70"/>
      <c r="H24" s="105"/>
    </row>
    <row r="25" spans="1:8" s="29" customFormat="1" ht="21.95" customHeight="1">
      <c r="A25" s="106"/>
      <c r="B25" s="92"/>
      <c r="C25" s="71"/>
      <c r="D25" s="101"/>
      <c r="E25" s="81"/>
      <c r="F25" s="104"/>
      <c r="G25" s="70"/>
      <c r="H25" s="105"/>
    </row>
    <row r="26" spans="1:8" s="29" customFormat="1" ht="21.95" customHeight="1">
      <c r="A26" s="66" t="s">
        <v>118</v>
      </c>
      <c r="B26" s="71"/>
      <c r="C26" s="71"/>
      <c r="D26" s="101"/>
      <c r="E26" s="102"/>
      <c r="F26" s="65"/>
      <c r="G26" s="66"/>
      <c r="H26" s="102"/>
    </row>
    <row r="27" spans="1:8" s="29" customFormat="1" ht="21.95" customHeight="1">
      <c r="A27" s="106" t="s">
        <v>55</v>
      </c>
      <c r="B27" s="92" t="s">
        <v>115</v>
      </c>
      <c r="C27" s="71">
        <v>23</v>
      </c>
      <c r="D27" s="101"/>
      <c r="E27" s="81" t="s">
        <v>11</v>
      </c>
      <c r="F27" s="104">
        <f t="shared" ref="F27:F28" si="6">C27+(D27*C27)</f>
        <v>23</v>
      </c>
      <c r="G27" s="70" t="str">
        <f t="shared" ref="G27:G28" si="7">F27&amp;E27</f>
        <v>23M</v>
      </c>
      <c r="H27" s="105" t="s">
        <v>184</v>
      </c>
    </row>
    <row r="28" spans="1:8" s="29" customFormat="1" ht="21.95" customHeight="1">
      <c r="A28" s="106" t="s">
        <v>55</v>
      </c>
      <c r="B28" s="92" t="s">
        <v>116</v>
      </c>
      <c r="C28" s="71">
        <v>23</v>
      </c>
      <c r="D28" s="101"/>
      <c r="E28" s="81" t="s">
        <v>11</v>
      </c>
      <c r="F28" s="104">
        <f t="shared" si="6"/>
        <v>23</v>
      </c>
      <c r="G28" s="70" t="str">
        <f t="shared" si="7"/>
        <v>23M</v>
      </c>
      <c r="H28" s="105" t="s">
        <v>184</v>
      </c>
    </row>
    <row r="29" spans="1:8" s="29" customFormat="1" ht="21.95" customHeight="1">
      <c r="A29" s="106" t="s">
        <v>55</v>
      </c>
      <c r="B29" s="92" t="s">
        <v>117</v>
      </c>
      <c r="C29" s="71">
        <v>70</v>
      </c>
      <c r="D29" s="101"/>
      <c r="E29" s="81" t="s">
        <v>11</v>
      </c>
      <c r="F29" s="104">
        <f>C29+(D29*C29)</f>
        <v>70</v>
      </c>
      <c r="G29" s="70" t="str">
        <f t="shared" ref="G29" si="8">F29&amp;E29</f>
        <v>70M</v>
      </c>
      <c r="H29" s="105" t="s">
        <v>184</v>
      </c>
    </row>
    <row r="30" spans="1:8" s="29" customFormat="1" ht="21.95" customHeight="1">
      <c r="A30" s="70"/>
      <c r="B30" s="71"/>
      <c r="C30" s="71"/>
      <c r="D30" s="103"/>
      <c r="E30" s="101"/>
      <c r="F30" s="104"/>
      <c r="G30" s="70"/>
      <c r="H30" s="105"/>
    </row>
    <row r="31" spans="1:8" s="29" customFormat="1" ht="21.95" customHeight="1">
      <c r="A31" s="70"/>
      <c r="B31" s="71"/>
      <c r="C31" s="71"/>
      <c r="D31" s="101"/>
      <c r="E31" s="101"/>
      <c r="F31" s="104"/>
      <c r="G31" s="70"/>
      <c r="H31" s="105"/>
    </row>
    <row r="32" spans="1:8" s="29" customFormat="1" ht="21.95" customHeight="1">
      <c r="A32" s="70"/>
      <c r="B32" s="71"/>
      <c r="C32" s="71"/>
      <c r="D32" s="101"/>
      <c r="E32" s="101"/>
      <c r="F32" s="104"/>
      <c r="G32" s="70"/>
      <c r="H32" s="105"/>
    </row>
    <row r="33" spans="1:8" s="29" customFormat="1" ht="21.95" customHeight="1">
      <c r="A33" s="106"/>
      <c r="B33" s="71"/>
      <c r="C33" s="71"/>
      <c r="D33" s="101"/>
      <c r="E33" s="101"/>
      <c r="F33" s="104"/>
      <c r="G33" s="70"/>
      <c r="H33" s="105"/>
    </row>
    <row r="34" spans="1:8" s="29" customFormat="1" ht="21.95" customHeight="1">
      <c r="A34" s="106"/>
      <c r="B34" s="71"/>
      <c r="C34" s="71"/>
      <c r="D34" s="101"/>
      <c r="E34" s="81"/>
      <c r="F34" s="104"/>
      <c r="G34" s="70"/>
      <c r="H34" s="105"/>
    </row>
    <row r="35" spans="1:8" s="29" customFormat="1" ht="21.95" customHeight="1">
      <c r="A35" s="106"/>
      <c r="B35" s="107"/>
      <c r="C35" s="71"/>
      <c r="D35" s="101"/>
      <c r="E35" s="81"/>
      <c r="F35" s="104"/>
      <c r="G35" s="70"/>
      <c r="H35" s="105"/>
    </row>
    <row r="36" spans="1:8" s="29" customFormat="1" ht="21.95" customHeight="1">
      <c r="A36" s="70"/>
      <c r="B36" s="71"/>
      <c r="C36" s="71"/>
      <c r="D36" s="101"/>
      <c r="E36" s="81"/>
      <c r="F36" s="104"/>
      <c r="G36" s="70"/>
      <c r="H36" s="105"/>
    </row>
    <row r="37" spans="1:8" s="29" customFormat="1" ht="21.95" customHeight="1">
      <c r="A37" s="70"/>
      <c r="B37" s="71"/>
      <c r="C37" s="71"/>
      <c r="D37" s="101"/>
      <c r="E37" s="81"/>
      <c r="F37" s="104"/>
      <c r="G37" s="70"/>
      <c r="H37" s="105"/>
    </row>
    <row r="38" spans="1:8" s="29" customFormat="1" ht="21.95" customHeight="1">
      <c r="A38" s="70"/>
      <c r="B38" s="71"/>
      <c r="C38" s="71"/>
      <c r="D38" s="101"/>
      <c r="E38" s="81"/>
      <c r="F38" s="104"/>
      <c r="G38" s="70"/>
      <c r="H38" s="105"/>
    </row>
    <row r="39" spans="1:8" s="29" customFormat="1" ht="21.95" customHeight="1">
      <c r="A39" s="106"/>
      <c r="B39" s="107"/>
      <c r="C39" s="71"/>
      <c r="D39" s="101"/>
      <c r="E39" s="81"/>
      <c r="F39" s="104"/>
      <c r="G39" s="70"/>
      <c r="H39" s="105"/>
    </row>
    <row r="40" spans="1:8" s="29" customFormat="1" ht="21.95" customHeight="1">
      <c r="A40" s="106"/>
      <c r="B40" s="111"/>
      <c r="C40" s="71"/>
      <c r="D40" s="101"/>
      <c r="E40" s="81"/>
      <c r="F40" s="104"/>
      <c r="G40" s="70"/>
      <c r="H40" s="105"/>
    </row>
    <row r="41" spans="1:8" s="29" customFormat="1" ht="21.95" customHeight="1">
      <c r="A41" s="106"/>
      <c r="B41" s="107"/>
      <c r="C41" s="71"/>
      <c r="D41" s="101"/>
      <c r="E41" s="81"/>
      <c r="F41" s="104"/>
      <c r="G41" s="70"/>
      <c r="H41" s="105"/>
    </row>
    <row r="42" spans="1:8" s="29" customFormat="1" ht="21.95" customHeight="1">
      <c r="A42" s="106"/>
      <c r="B42" s="92"/>
      <c r="C42" s="71"/>
      <c r="D42" s="101"/>
      <c r="E42" s="81"/>
      <c r="F42" s="104"/>
      <c r="G42" s="70"/>
      <c r="H42" s="105"/>
    </row>
    <row r="43" spans="1:8" s="29" customFormat="1" ht="21.95" customHeight="1">
      <c r="A43" s="70"/>
      <c r="B43" s="71"/>
      <c r="C43" s="71"/>
      <c r="D43" s="101"/>
      <c r="E43" s="81"/>
      <c r="F43" s="104"/>
      <c r="G43" s="70"/>
      <c r="H43" s="105"/>
    </row>
    <row r="44" spans="1:8" s="29" customFormat="1" ht="21.95" customHeight="1">
      <c r="A44" s="70"/>
      <c r="B44" s="71"/>
      <c r="C44" s="71"/>
      <c r="D44" s="101"/>
      <c r="E44" s="81"/>
      <c r="F44" s="104"/>
      <c r="G44" s="70"/>
      <c r="H44" s="102"/>
    </row>
    <row r="45" spans="1:8" s="29" customFormat="1" ht="21.95" customHeight="1">
      <c r="A45" s="70"/>
      <c r="B45" s="71"/>
      <c r="C45" s="108"/>
      <c r="D45" s="101"/>
      <c r="E45" s="81"/>
      <c r="F45" s="109"/>
      <c r="G45" s="70"/>
      <c r="H45" s="102"/>
    </row>
    <row r="46" spans="1:8" s="29" customFormat="1" ht="21.95" customHeight="1">
      <c r="A46" s="70"/>
      <c r="B46" s="71"/>
      <c r="C46" s="108"/>
      <c r="D46" s="101"/>
      <c r="E46" s="81"/>
      <c r="F46" s="109"/>
      <c r="G46" s="70"/>
      <c r="H46" s="102"/>
    </row>
    <row r="47" spans="1:8" s="29" customFormat="1" ht="21.95" customHeight="1">
      <c r="A47" s="66" t="s">
        <v>166</v>
      </c>
      <c r="B47" s="71"/>
      <c r="C47" s="71"/>
      <c r="D47" s="101"/>
      <c r="E47" s="81"/>
      <c r="F47" s="110"/>
      <c r="G47" s="70"/>
      <c r="H47" s="105"/>
    </row>
    <row r="48" spans="1:8" s="29" customFormat="1" ht="21.95" customHeight="1">
      <c r="A48" s="70" t="s">
        <v>128</v>
      </c>
      <c r="B48" s="92" t="s">
        <v>130</v>
      </c>
      <c r="C48" s="71">
        <v>1</v>
      </c>
      <c r="D48" s="101"/>
      <c r="E48" s="81" t="s">
        <v>47</v>
      </c>
      <c r="F48" s="104">
        <f t="shared" ref="F48:F51" si="9">C48+(D48*C48)</f>
        <v>1</v>
      </c>
      <c r="G48" s="70" t="str">
        <f t="shared" ref="G48:G51" si="10">F48&amp;E48</f>
        <v>1RACK</v>
      </c>
      <c r="H48" s="105"/>
    </row>
    <row r="49" spans="1:8" s="29" customFormat="1" ht="21.95" customHeight="1">
      <c r="A49" s="70" t="s">
        <v>129</v>
      </c>
      <c r="B49" s="92" t="s">
        <v>131</v>
      </c>
      <c r="C49" s="71">
        <v>1</v>
      </c>
      <c r="D49" s="101"/>
      <c r="E49" s="81" t="s">
        <v>133</v>
      </c>
      <c r="F49" s="104">
        <f t="shared" si="9"/>
        <v>1</v>
      </c>
      <c r="G49" s="70" t="str">
        <f t="shared" si="10"/>
        <v>1EA</v>
      </c>
      <c r="H49" s="105"/>
    </row>
    <row r="50" spans="1:8" s="29" customFormat="1" ht="21.95" customHeight="1">
      <c r="A50" s="70" t="s">
        <v>134</v>
      </c>
      <c r="B50" s="92" t="s">
        <v>143</v>
      </c>
      <c r="C50" s="71">
        <v>40</v>
      </c>
      <c r="D50" s="101"/>
      <c r="E50" s="81" t="s">
        <v>133</v>
      </c>
      <c r="F50" s="104">
        <f t="shared" si="9"/>
        <v>40</v>
      </c>
      <c r="G50" s="70" t="str">
        <f t="shared" si="10"/>
        <v>40EA</v>
      </c>
      <c r="H50" s="105"/>
    </row>
    <row r="51" spans="1:8" s="29" customFormat="1" ht="21.95" customHeight="1">
      <c r="A51" s="70" t="s">
        <v>135</v>
      </c>
      <c r="B51" s="113" t="s">
        <v>136</v>
      </c>
      <c r="C51" s="71">
        <v>1</v>
      </c>
      <c r="D51" s="101"/>
      <c r="E51" s="81" t="s">
        <v>133</v>
      </c>
      <c r="F51" s="104">
        <f t="shared" si="9"/>
        <v>1</v>
      </c>
      <c r="G51" s="70" t="str">
        <f t="shared" si="10"/>
        <v>1EA</v>
      </c>
      <c r="H51" s="105"/>
    </row>
    <row r="52" spans="1:8" s="29" customFormat="1" ht="21.95" customHeight="1">
      <c r="A52" s="70"/>
      <c r="B52" s="112"/>
      <c r="C52" s="71"/>
      <c r="D52" s="101"/>
      <c r="E52" s="81"/>
      <c r="F52" s="104"/>
      <c r="G52" s="70"/>
      <c r="H52" s="105"/>
    </row>
    <row r="53" spans="1:8" s="29" customFormat="1" ht="21.95" customHeight="1">
      <c r="A53" s="70"/>
      <c r="B53" s="71"/>
      <c r="C53" s="71"/>
      <c r="D53" s="101"/>
      <c r="E53" s="81"/>
      <c r="F53" s="104"/>
      <c r="G53" s="70"/>
      <c r="H53" s="105"/>
    </row>
    <row r="54" spans="1:8" s="29" customFormat="1" ht="21.95" customHeight="1">
      <c r="A54" s="70"/>
      <c r="B54" s="92"/>
      <c r="C54" s="71"/>
      <c r="D54" s="101"/>
      <c r="E54" s="81"/>
      <c r="F54" s="104"/>
      <c r="G54" s="70"/>
      <c r="H54" s="105"/>
    </row>
    <row r="55" spans="1:8" s="29" customFormat="1" ht="21.95" customHeight="1">
      <c r="A55" s="70"/>
      <c r="B55" s="71"/>
      <c r="C55" s="71"/>
      <c r="D55" s="101"/>
      <c r="E55" s="81"/>
      <c r="F55" s="104"/>
      <c r="G55" s="70"/>
      <c r="H55" s="105"/>
    </row>
    <row r="56" spans="1:8" s="29" customFormat="1" ht="21.95" customHeight="1">
      <c r="A56" s="70"/>
      <c r="B56" s="71"/>
      <c r="C56" s="71"/>
      <c r="D56" s="101"/>
      <c r="E56" s="81"/>
      <c r="F56" s="110"/>
      <c r="G56" s="70"/>
      <c r="H56" s="105"/>
    </row>
    <row r="57" spans="1:8" s="29" customFormat="1" ht="21.95" customHeight="1">
      <c r="A57" s="70"/>
      <c r="B57" s="71"/>
      <c r="C57" s="71"/>
      <c r="D57" s="101"/>
      <c r="E57" s="81"/>
      <c r="F57" s="110"/>
      <c r="G57" s="70"/>
      <c r="H57" s="105"/>
    </row>
    <row r="58" spans="1:8" s="29" customFormat="1" ht="21.95" customHeight="1">
      <c r="A58" s="70"/>
      <c r="B58" s="71"/>
      <c r="C58" s="71"/>
      <c r="D58" s="101"/>
      <c r="E58" s="81"/>
      <c r="F58" s="110"/>
      <c r="G58" s="70"/>
      <c r="H58" s="105"/>
    </row>
    <row r="59" spans="1:8" s="29" customFormat="1" ht="21.95" customHeight="1">
      <c r="A59" s="70"/>
      <c r="B59" s="71"/>
      <c r="C59" s="71"/>
      <c r="D59" s="101"/>
      <c r="E59" s="81"/>
      <c r="F59" s="110"/>
      <c r="G59" s="70"/>
      <c r="H59" s="105"/>
    </row>
    <row r="60" spans="1:8" s="29" customFormat="1" ht="21.95" customHeight="1">
      <c r="A60" s="70"/>
      <c r="B60" s="71"/>
      <c r="C60" s="71"/>
      <c r="D60" s="101"/>
      <c r="E60" s="81"/>
      <c r="F60" s="110"/>
      <c r="G60" s="70"/>
      <c r="H60" s="105"/>
    </row>
    <row r="61" spans="1:8" s="29" customFormat="1" ht="21.95" customHeight="1">
      <c r="A61" s="70"/>
      <c r="B61" s="71"/>
      <c r="C61" s="71"/>
      <c r="D61" s="101"/>
      <c r="E61" s="81"/>
      <c r="F61" s="110"/>
      <c r="G61" s="70"/>
      <c r="H61" s="105"/>
    </row>
    <row r="62" spans="1:8" s="29" customFormat="1" ht="21.95" customHeight="1">
      <c r="A62" s="70"/>
      <c r="B62" s="71"/>
      <c r="C62" s="71"/>
      <c r="D62" s="101"/>
      <c r="E62" s="81"/>
      <c r="F62" s="110"/>
      <c r="G62" s="70"/>
      <c r="H62" s="105"/>
    </row>
    <row r="63" spans="1:8" s="29" customFormat="1" ht="21.95" customHeight="1">
      <c r="A63" s="70"/>
      <c r="B63" s="71"/>
      <c r="C63" s="71"/>
      <c r="D63" s="101"/>
      <c r="E63" s="81"/>
      <c r="F63" s="110"/>
      <c r="G63" s="70"/>
      <c r="H63" s="105"/>
    </row>
    <row r="64" spans="1:8" s="29" customFormat="1" ht="21.95" customHeight="1">
      <c r="A64" s="70"/>
      <c r="B64" s="71"/>
      <c r="C64" s="71"/>
      <c r="D64" s="101"/>
      <c r="E64" s="81"/>
      <c r="F64" s="110"/>
      <c r="G64" s="70"/>
      <c r="H64" s="105"/>
    </row>
    <row r="65" spans="1:8" s="29" customFormat="1" ht="21.95" customHeight="1">
      <c r="A65" s="70"/>
      <c r="B65" s="71"/>
      <c r="C65" s="71"/>
      <c r="D65" s="101"/>
      <c r="E65" s="81"/>
      <c r="F65" s="110"/>
      <c r="G65" s="70"/>
      <c r="H65" s="105"/>
    </row>
    <row r="66" spans="1:8" s="29" customFormat="1" ht="21.95" customHeight="1">
      <c r="A66" s="70"/>
      <c r="B66" s="71"/>
      <c r="C66" s="71"/>
      <c r="D66" s="101"/>
      <c r="E66" s="81"/>
      <c r="F66" s="110"/>
      <c r="G66" s="70"/>
      <c r="H66" s="105"/>
    </row>
    <row r="67" spans="1:8" s="29" customFormat="1" ht="21.95" customHeight="1">
      <c r="A67" s="70"/>
      <c r="B67" s="71"/>
      <c r="C67" s="71"/>
      <c r="D67" s="101"/>
      <c r="E67" s="81"/>
      <c r="F67" s="110"/>
      <c r="G67" s="70"/>
      <c r="H67" s="105"/>
    </row>
    <row r="68" spans="1:8" s="29" customFormat="1" ht="21.95" customHeight="1">
      <c r="A68" s="66" t="s">
        <v>167</v>
      </c>
      <c r="B68" s="71"/>
      <c r="C68" s="71"/>
      <c r="D68" s="101"/>
      <c r="E68" s="81"/>
      <c r="F68" s="110"/>
      <c r="G68" s="70"/>
      <c r="H68" s="105"/>
    </row>
    <row r="69" spans="1:8" s="29" customFormat="1" ht="21.95" customHeight="1">
      <c r="A69" s="70" t="s">
        <v>121</v>
      </c>
      <c r="B69" s="113" t="s">
        <v>137</v>
      </c>
      <c r="C69" s="71">
        <v>17</v>
      </c>
      <c r="D69" s="101"/>
      <c r="E69" s="81" t="s">
        <v>119</v>
      </c>
      <c r="F69" s="104">
        <f t="shared" ref="F69" si="11">C69+(D69*C69)</f>
        <v>17</v>
      </c>
      <c r="G69" s="70" t="str">
        <f t="shared" ref="G69" si="12">F69&amp;E69</f>
        <v>17SET</v>
      </c>
      <c r="H69" s="105"/>
    </row>
    <row r="70" spans="1:8" s="29" customFormat="1" ht="21.95" customHeight="1">
      <c r="A70" s="70"/>
      <c r="B70" s="113"/>
      <c r="C70" s="71"/>
      <c r="D70" s="101"/>
      <c r="E70" s="81"/>
      <c r="F70" s="104"/>
      <c r="G70" s="70"/>
      <c r="H70" s="105"/>
    </row>
    <row r="71" spans="1:8" s="29" customFormat="1" ht="21.95" customHeight="1">
      <c r="A71" s="70"/>
      <c r="B71" s="113"/>
      <c r="C71" s="71"/>
      <c r="D71" s="101"/>
      <c r="E71" s="81"/>
      <c r="F71" s="104"/>
      <c r="G71" s="70"/>
      <c r="H71" s="105"/>
    </row>
    <row r="72" spans="1:8" s="29" customFormat="1" ht="21.95" customHeight="1">
      <c r="A72" s="70"/>
      <c r="B72" s="113"/>
      <c r="C72" s="71"/>
      <c r="D72" s="101"/>
      <c r="E72" s="81"/>
      <c r="F72" s="104"/>
      <c r="G72" s="70"/>
      <c r="H72" s="105"/>
    </row>
    <row r="73" spans="1:8" s="29" customFormat="1" ht="21.95" customHeight="1">
      <c r="A73" s="70"/>
      <c r="B73" s="113"/>
      <c r="C73" s="71"/>
      <c r="D73" s="101"/>
      <c r="E73" s="101"/>
      <c r="F73" s="104"/>
      <c r="G73" s="70"/>
      <c r="H73" s="105"/>
    </row>
    <row r="74" spans="1:8" s="29" customFormat="1" ht="21.95" customHeight="1">
      <c r="A74" s="106"/>
      <c r="B74" s="111"/>
      <c r="C74" s="71"/>
      <c r="D74" s="101"/>
      <c r="E74" s="101"/>
      <c r="F74" s="104"/>
      <c r="G74" s="70"/>
      <c r="H74" s="105"/>
    </row>
    <row r="75" spans="1:8" s="29" customFormat="1" ht="21.95" customHeight="1">
      <c r="A75" s="70"/>
      <c r="B75" s="111"/>
      <c r="C75" s="71"/>
      <c r="D75" s="101"/>
      <c r="E75" s="101"/>
      <c r="F75" s="104"/>
      <c r="G75" s="70"/>
      <c r="H75" s="105"/>
    </row>
    <row r="76" spans="1:8" s="29" customFormat="1" ht="21.95" customHeight="1">
      <c r="A76" s="70"/>
      <c r="B76" s="113"/>
      <c r="C76" s="71"/>
      <c r="D76" s="101"/>
      <c r="E76" s="81"/>
      <c r="F76" s="104"/>
      <c r="G76" s="70"/>
      <c r="H76" s="105"/>
    </row>
    <row r="77" spans="1:8" s="29" customFormat="1" ht="21.95" customHeight="1">
      <c r="A77" s="70"/>
      <c r="B77" s="113"/>
      <c r="C77" s="71"/>
      <c r="D77" s="101"/>
      <c r="E77" s="81"/>
      <c r="F77" s="104"/>
      <c r="G77" s="70"/>
      <c r="H77" s="105"/>
    </row>
    <row r="78" spans="1:8" s="29" customFormat="1" ht="21.95" customHeight="1">
      <c r="A78" s="70"/>
      <c r="B78" s="113"/>
      <c r="C78" s="71"/>
      <c r="D78" s="101"/>
      <c r="E78" s="81"/>
      <c r="F78" s="104"/>
      <c r="G78" s="70"/>
      <c r="H78" s="105"/>
    </row>
    <row r="79" spans="1:8" s="29" customFormat="1" ht="21.95" customHeight="1">
      <c r="A79" s="70"/>
      <c r="B79" s="113"/>
      <c r="C79" s="71"/>
      <c r="D79" s="101"/>
      <c r="E79" s="101"/>
      <c r="F79" s="104"/>
      <c r="G79" s="70"/>
      <c r="H79" s="105"/>
    </row>
    <row r="80" spans="1:8" s="29" customFormat="1" ht="21.95" customHeight="1">
      <c r="A80" s="106"/>
      <c r="B80" s="111"/>
      <c r="C80" s="71"/>
      <c r="D80" s="101"/>
      <c r="E80" s="101"/>
      <c r="F80" s="104"/>
      <c r="G80" s="70"/>
      <c r="H80" s="105"/>
    </row>
    <row r="81" spans="1:8" s="29" customFormat="1" ht="21.95" customHeight="1">
      <c r="A81" s="70"/>
      <c r="B81" s="111"/>
      <c r="C81" s="71"/>
      <c r="D81" s="101"/>
      <c r="E81" s="101"/>
      <c r="F81" s="104"/>
      <c r="G81" s="70"/>
      <c r="H81" s="105"/>
    </row>
    <row r="82" spans="1:8" s="29" customFormat="1" ht="21.95" customHeight="1">
      <c r="A82" s="70"/>
      <c r="B82" s="113"/>
      <c r="C82" s="71"/>
      <c r="D82" s="101"/>
      <c r="E82" s="81"/>
      <c r="F82" s="104"/>
      <c r="G82" s="70"/>
      <c r="H82" s="105"/>
    </row>
    <row r="83" spans="1:8" s="29" customFormat="1" ht="21.95" customHeight="1">
      <c r="A83" s="70"/>
      <c r="B83" s="113"/>
      <c r="C83" s="71"/>
      <c r="D83" s="101"/>
      <c r="E83" s="81"/>
      <c r="F83" s="104"/>
      <c r="G83" s="70"/>
      <c r="H83" s="105"/>
    </row>
    <row r="84" spans="1:8" s="29" customFormat="1" ht="21.95" customHeight="1">
      <c r="A84" s="70"/>
      <c r="B84" s="113"/>
      <c r="C84" s="71"/>
      <c r="D84" s="101"/>
      <c r="E84" s="81"/>
      <c r="F84" s="104"/>
      <c r="G84" s="70"/>
      <c r="H84" s="105"/>
    </row>
    <row r="85" spans="1:8" s="29" customFormat="1" ht="21.95" customHeight="1">
      <c r="A85" s="70"/>
      <c r="B85" s="113"/>
      <c r="C85" s="71"/>
      <c r="D85" s="101"/>
      <c r="E85" s="101"/>
      <c r="F85" s="104"/>
      <c r="G85" s="70"/>
      <c r="H85" s="105"/>
    </row>
    <row r="86" spans="1:8" s="29" customFormat="1" ht="21.95" customHeight="1">
      <c r="A86" s="106"/>
      <c r="B86" s="111"/>
      <c r="C86" s="71"/>
      <c r="D86" s="101"/>
      <c r="E86" s="101"/>
      <c r="F86" s="104"/>
      <c r="G86" s="70"/>
      <c r="H86" s="105"/>
    </row>
    <row r="87" spans="1:8" s="29" customFormat="1" ht="21.95" customHeight="1">
      <c r="A87" s="70"/>
      <c r="B87" s="111"/>
      <c r="C87" s="71"/>
      <c r="D87" s="101"/>
      <c r="E87" s="101"/>
      <c r="F87" s="104"/>
      <c r="G87" s="70"/>
      <c r="H87" s="105"/>
    </row>
    <row r="88" spans="1:8" s="29" customFormat="1" ht="21.95" customHeight="1">
      <c r="A88" s="70"/>
      <c r="B88" s="113"/>
      <c r="C88" s="71"/>
      <c r="D88" s="101"/>
      <c r="E88" s="81"/>
      <c r="F88" s="104"/>
      <c r="G88" s="70"/>
      <c r="H88" s="105"/>
    </row>
    <row r="89" spans="1:8" s="29" customFormat="1" ht="21.95" customHeight="1">
      <c r="A89" s="66" t="s">
        <v>168</v>
      </c>
      <c r="B89" s="71"/>
      <c r="C89" s="71"/>
      <c r="D89" s="101"/>
      <c r="E89" s="81"/>
      <c r="F89" s="110"/>
      <c r="G89" s="70"/>
      <c r="H89" s="105"/>
    </row>
    <row r="90" spans="1:8" s="29" customFormat="1" ht="21.95" customHeight="1">
      <c r="A90" s="70" t="s">
        <v>155</v>
      </c>
      <c r="B90" s="113" t="s">
        <v>156</v>
      </c>
      <c r="C90" s="71">
        <v>50</v>
      </c>
      <c r="D90" s="101"/>
      <c r="E90" s="81" t="s">
        <v>11</v>
      </c>
      <c r="F90" s="104">
        <f t="shared" ref="F90:F95" si="13">C90+(D90*C90)</f>
        <v>50</v>
      </c>
      <c r="G90" s="70" t="str">
        <f t="shared" ref="G90:G95" si="14">F90&amp;E90</f>
        <v>50M</v>
      </c>
      <c r="H90" s="105"/>
    </row>
    <row r="91" spans="1:8" s="29" customFormat="1" ht="21.95" customHeight="1">
      <c r="A91" s="70" t="s">
        <v>155</v>
      </c>
      <c r="B91" s="113" t="s">
        <v>161</v>
      </c>
      <c r="C91" s="71">
        <v>50</v>
      </c>
      <c r="D91" s="101"/>
      <c r="E91" s="81" t="s">
        <v>11</v>
      </c>
      <c r="F91" s="104">
        <f t="shared" ref="F91" si="15">C91+(D91*C91)</f>
        <v>50</v>
      </c>
      <c r="G91" s="70" t="str">
        <f t="shared" ref="G91" si="16">F91&amp;E91</f>
        <v>50M</v>
      </c>
      <c r="H91" s="167" t="s">
        <v>162</v>
      </c>
    </row>
    <row r="92" spans="1:8" s="29" customFormat="1" ht="21.95" customHeight="1">
      <c r="A92" s="70" t="s">
        <v>160</v>
      </c>
      <c r="B92" s="92" t="s">
        <v>157</v>
      </c>
      <c r="C92" s="71">
        <v>50</v>
      </c>
      <c r="D92" s="101"/>
      <c r="E92" s="81" t="s">
        <v>11</v>
      </c>
      <c r="F92" s="104">
        <f t="shared" si="13"/>
        <v>50</v>
      </c>
      <c r="G92" s="70" t="str">
        <f t="shared" si="14"/>
        <v>50M</v>
      </c>
      <c r="H92" s="105"/>
    </row>
    <row r="93" spans="1:8" s="29" customFormat="1" ht="21.95" customHeight="1">
      <c r="A93" s="70" t="s">
        <v>138</v>
      </c>
      <c r="B93" s="113" t="s">
        <v>139</v>
      </c>
      <c r="C93" s="71">
        <v>1</v>
      </c>
      <c r="D93" s="101"/>
      <c r="E93" s="81" t="s">
        <v>46</v>
      </c>
      <c r="F93" s="104">
        <f t="shared" si="13"/>
        <v>1</v>
      </c>
      <c r="G93" s="70" t="str">
        <f t="shared" si="14"/>
        <v>1SET</v>
      </c>
      <c r="H93" s="105"/>
    </row>
    <row r="94" spans="1:8" s="29" customFormat="1" ht="21.95" customHeight="1">
      <c r="A94" s="70" t="s">
        <v>150</v>
      </c>
      <c r="B94" s="113" t="s">
        <v>151</v>
      </c>
      <c r="C94" s="71">
        <v>2</v>
      </c>
      <c r="D94" s="101"/>
      <c r="E94" s="81" t="s">
        <v>46</v>
      </c>
      <c r="F94" s="104">
        <f t="shared" si="13"/>
        <v>2</v>
      </c>
      <c r="G94" s="70" t="str">
        <f t="shared" si="14"/>
        <v>2SET</v>
      </c>
      <c r="H94" s="105"/>
    </row>
    <row r="95" spans="1:8" s="29" customFormat="1" ht="21.95" customHeight="1">
      <c r="A95" s="70" t="s">
        <v>153</v>
      </c>
      <c r="B95" s="112"/>
      <c r="C95" s="71">
        <v>6</v>
      </c>
      <c r="D95" s="101"/>
      <c r="E95" s="81" t="s">
        <v>46</v>
      </c>
      <c r="F95" s="104">
        <f t="shared" si="13"/>
        <v>6</v>
      </c>
      <c r="G95" s="70" t="str">
        <f t="shared" si="14"/>
        <v>6SET</v>
      </c>
      <c r="H95" s="105"/>
    </row>
    <row r="96" spans="1:8" s="29" customFormat="1" ht="21.95" customHeight="1">
      <c r="A96" s="70"/>
      <c r="B96" s="111"/>
      <c r="C96" s="71"/>
      <c r="D96" s="101"/>
      <c r="E96" s="101"/>
      <c r="F96" s="104"/>
      <c r="G96" s="70"/>
      <c r="H96" s="105"/>
    </row>
    <row r="97" spans="1:8" s="29" customFormat="1" ht="21.95" customHeight="1">
      <c r="A97" s="70"/>
      <c r="B97" s="113"/>
      <c r="C97" s="71"/>
      <c r="D97" s="101"/>
      <c r="E97" s="81"/>
      <c r="F97" s="104"/>
      <c r="G97" s="70"/>
      <c r="H97" s="105"/>
    </row>
    <row r="98" spans="1:8" s="29" customFormat="1" ht="21.95" customHeight="1">
      <c r="A98" s="70"/>
      <c r="B98" s="113"/>
      <c r="C98" s="71"/>
      <c r="D98" s="101"/>
      <c r="E98" s="81"/>
      <c r="F98" s="104"/>
      <c r="G98" s="70"/>
      <c r="H98" s="105"/>
    </row>
    <row r="99" spans="1:8" s="29" customFormat="1" ht="21.95" customHeight="1">
      <c r="A99" s="70"/>
      <c r="B99" s="113"/>
      <c r="C99" s="71"/>
      <c r="D99" s="101"/>
      <c r="E99" s="81"/>
      <c r="F99" s="104"/>
      <c r="G99" s="70"/>
      <c r="H99" s="105"/>
    </row>
    <row r="100" spans="1:8" s="29" customFormat="1" ht="21.95" customHeight="1">
      <c r="A100" s="70"/>
      <c r="B100" s="113"/>
      <c r="C100" s="71"/>
      <c r="D100" s="101"/>
      <c r="E100" s="101"/>
      <c r="F100" s="104"/>
      <c r="G100" s="70"/>
      <c r="H100" s="105"/>
    </row>
    <row r="101" spans="1:8" s="29" customFormat="1" ht="21.95" customHeight="1">
      <c r="A101" s="106"/>
      <c r="B101" s="111"/>
      <c r="C101" s="71"/>
      <c r="D101" s="101"/>
      <c r="E101" s="101"/>
      <c r="F101" s="104"/>
      <c r="G101" s="70"/>
      <c r="H101" s="105"/>
    </row>
    <row r="102" spans="1:8" s="29" customFormat="1" ht="21.95" customHeight="1">
      <c r="A102" s="70"/>
      <c r="B102" s="111"/>
      <c r="C102" s="71"/>
      <c r="D102" s="101"/>
      <c r="E102" s="101"/>
      <c r="F102" s="104"/>
      <c r="G102" s="70"/>
      <c r="H102" s="105"/>
    </row>
    <row r="103" spans="1:8" s="29" customFormat="1" ht="21.95" customHeight="1">
      <c r="A103" s="70"/>
      <c r="B103" s="113"/>
      <c r="C103" s="71"/>
      <c r="D103" s="101"/>
      <c r="E103" s="81"/>
      <c r="F103" s="104"/>
      <c r="G103" s="70"/>
      <c r="H103" s="105"/>
    </row>
    <row r="104" spans="1:8" s="29" customFormat="1" ht="21.95" customHeight="1">
      <c r="A104" s="70"/>
      <c r="B104" s="113"/>
      <c r="C104" s="71"/>
      <c r="D104" s="101"/>
      <c r="E104" s="81"/>
      <c r="F104" s="104"/>
      <c r="G104" s="70"/>
      <c r="H104" s="105"/>
    </row>
    <row r="105" spans="1:8" s="29" customFormat="1" ht="21.95" customHeight="1">
      <c r="A105" s="70"/>
      <c r="B105" s="113"/>
      <c r="C105" s="71"/>
      <c r="D105" s="101"/>
      <c r="E105" s="81"/>
      <c r="F105" s="104"/>
      <c r="G105" s="70"/>
      <c r="H105" s="105"/>
    </row>
    <row r="106" spans="1:8" s="29" customFormat="1" ht="21.95" customHeight="1">
      <c r="A106" s="70"/>
      <c r="B106" s="113"/>
      <c r="C106" s="71"/>
      <c r="D106" s="101"/>
      <c r="E106" s="101"/>
      <c r="F106" s="104"/>
      <c r="G106" s="70"/>
      <c r="H106" s="105"/>
    </row>
    <row r="107" spans="1:8" s="29" customFormat="1" ht="21.95" customHeight="1">
      <c r="A107" s="106"/>
      <c r="B107" s="111"/>
      <c r="C107" s="71"/>
      <c r="D107" s="101"/>
      <c r="E107" s="101"/>
      <c r="F107" s="104"/>
      <c r="G107" s="70"/>
      <c r="H107" s="105"/>
    </row>
    <row r="108" spans="1:8" s="29" customFormat="1" ht="21.95" customHeight="1">
      <c r="A108" s="70"/>
      <c r="B108" s="111"/>
      <c r="C108" s="71"/>
      <c r="D108" s="101"/>
      <c r="E108" s="101"/>
      <c r="F108" s="104"/>
      <c r="G108" s="70"/>
      <c r="H108" s="105"/>
    </row>
    <row r="109" spans="1:8" s="29" customFormat="1" ht="21.95" customHeight="1">
      <c r="A109" s="70"/>
      <c r="B109" s="113"/>
      <c r="C109" s="71"/>
      <c r="D109" s="101"/>
      <c r="E109" s="81"/>
      <c r="F109" s="104"/>
      <c r="G109" s="70"/>
      <c r="H109" s="105"/>
    </row>
    <row r="110" spans="1:8" s="29" customFormat="1" ht="21.95" customHeight="1">
      <c r="A110" s="66" t="s">
        <v>69</v>
      </c>
      <c r="B110" s="92"/>
      <c r="C110" s="71"/>
      <c r="D110" s="101"/>
      <c r="E110" s="81"/>
      <c r="F110" s="104"/>
      <c r="G110" s="70"/>
      <c r="H110" s="105"/>
    </row>
    <row r="111" spans="1:8" s="29" customFormat="1" ht="21.95" customHeight="1">
      <c r="A111" s="70" t="s">
        <v>123</v>
      </c>
      <c r="B111" s="92" t="s">
        <v>73</v>
      </c>
      <c r="C111" s="145">
        <v>1</v>
      </c>
      <c r="D111" s="101"/>
      <c r="E111" s="81" t="s">
        <v>46</v>
      </c>
      <c r="F111" s="104">
        <f>C111+(D111*C111)</f>
        <v>1</v>
      </c>
      <c r="G111" s="70" t="str">
        <f>F111&amp;E111</f>
        <v>1SET</v>
      </c>
      <c r="H111" s="105"/>
    </row>
    <row r="112" spans="1:8" s="29" customFormat="1" ht="21.95" customHeight="1">
      <c r="A112" s="70" t="s">
        <v>123</v>
      </c>
      <c r="B112" s="92" t="s">
        <v>122</v>
      </c>
      <c r="C112" s="145">
        <v>4</v>
      </c>
      <c r="D112" s="101"/>
      <c r="E112" s="81" t="s">
        <v>46</v>
      </c>
      <c r="F112" s="104">
        <f t="shared" ref="F112:F113" si="17">C112+(D112*C112)</f>
        <v>4</v>
      </c>
      <c r="G112" s="70" t="str">
        <f t="shared" ref="G112:G113" si="18">F112&amp;E112</f>
        <v>4SET</v>
      </c>
      <c r="H112" s="105"/>
    </row>
    <row r="113" spans="1:8" s="29" customFormat="1" ht="21.95" customHeight="1">
      <c r="A113" s="70" t="s">
        <v>125</v>
      </c>
      <c r="B113" s="92" t="s">
        <v>124</v>
      </c>
      <c r="C113" s="145">
        <v>6</v>
      </c>
      <c r="D113" s="101"/>
      <c r="E113" s="81" t="s">
        <v>46</v>
      </c>
      <c r="F113" s="104">
        <f t="shared" si="17"/>
        <v>6</v>
      </c>
      <c r="G113" s="70" t="str">
        <f t="shared" si="18"/>
        <v>6SET</v>
      </c>
      <c r="H113" s="105"/>
    </row>
    <row r="114" spans="1:8" s="29" customFormat="1" ht="21.95" customHeight="1">
      <c r="A114" s="70"/>
      <c r="B114" s="92"/>
      <c r="C114" s="145"/>
      <c r="D114" s="101"/>
      <c r="E114" s="81"/>
      <c r="F114" s="104"/>
      <c r="G114" s="70"/>
      <c r="H114" s="105"/>
    </row>
    <row r="115" spans="1:8" s="29" customFormat="1" ht="21.95" customHeight="1">
      <c r="A115" s="70"/>
      <c r="B115" s="92"/>
      <c r="C115" s="145"/>
      <c r="D115" s="101"/>
      <c r="E115" s="81"/>
      <c r="F115" s="104"/>
      <c r="G115" s="70"/>
      <c r="H115" s="105"/>
    </row>
    <row r="116" spans="1:8" s="29" customFormat="1" ht="21.95" customHeight="1">
      <c r="A116" s="70"/>
      <c r="B116" s="92"/>
      <c r="C116" s="145"/>
      <c r="D116" s="101"/>
      <c r="E116" s="81"/>
      <c r="F116" s="104"/>
      <c r="G116" s="70"/>
      <c r="H116" s="105"/>
    </row>
    <row r="117" spans="1:8" s="29" customFormat="1" ht="21.95" customHeight="1">
      <c r="A117" s="70"/>
      <c r="B117" s="92"/>
      <c r="C117" s="145"/>
      <c r="D117" s="101"/>
      <c r="E117" s="81"/>
      <c r="F117" s="104"/>
      <c r="G117" s="70"/>
      <c r="H117" s="105"/>
    </row>
    <row r="118" spans="1:8" s="29" customFormat="1" ht="21.95" customHeight="1">
      <c r="A118" s="70"/>
      <c r="B118" s="92"/>
      <c r="C118" s="145"/>
      <c r="D118" s="101"/>
      <c r="E118" s="81"/>
      <c r="F118" s="104"/>
      <c r="G118" s="70"/>
      <c r="H118" s="105"/>
    </row>
    <row r="119" spans="1:8" s="29" customFormat="1" ht="21.95" customHeight="1">
      <c r="A119" s="70"/>
      <c r="B119" s="92"/>
      <c r="C119" s="145"/>
      <c r="D119" s="101"/>
      <c r="E119" s="81"/>
      <c r="F119" s="104"/>
      <c r="G119" s="70"/>
      <c r="H119" s="105"/>
    </row>
    <row r="120" spans="1:8" s="29" customFormat="1" ht="21.95" customHeight="1">
      <c r="A120" s="106"/>
      <c r="B120" s="92"/>
      <c r="C120" s="145"/>
      <c r="D120" s="101"/>
      <c r="E120" s="81"/>
      <c r="F120" s="104"/>
      <c r="G120" s="70"/>
      <c r="H120" s="105"/>
    </row>
    <row r="121" spans="1:8" s="29" customFormat="1" ht="21.95" customHeight="1">
      <c r="A121" s="106"/>
      <c r="B121" s="92"/>
      <c r="C121" s="145"/>
      <c r="D121" s="101"/>
      <c r="E121" s="81"/>
      <c r="F121" s="104"/>
      <c r="G121" s="70"/>
      <c r="H121" s="105"/>
    </row>
    <row r="122" spans="1:8" s="29" customFormat="1" ht="21.95" customHeight="1">
      <c r="A122" s="70"/>
      <c r="B122" s="92"/>
      <c r="C122" s="145"/>
      <c r="D122" s="101"/>
      <c r="E122" s="81"/>
      <c r="F122" s="104"/>
      <c r="G122" s="70"/>
      <c r="H122" s="105"/>
    </row>
    <row r="123" spans="1:8" s="29" customFormat="1" ht="21.95" customHeight="1">
      <c r="A123" s="70"/>
      <c r="B123" s="92"/>
      <c r="C123" s="71"/>
      <c r="D123" s="101"/>
      <c r="E123" s="81"/>
      <c r="F123" s="104"/>
      <c r="G123" s="70"/>
      <c r="H123" s="105"/>
    </row>
    <row r="124" spans="1:8" s="29" customFormat="1" ht="21.95" customHeight="1">
      <c r="A124" s="70"/>
      <c r="B124" s="92"/>
      <c r="C124" s="71"/>
      <c r="D124" s="101"/>
      <c r="E124" s="81"/>
      <c r="F124" s="104"/>
      <c r="G124" s="70"/>
      <c r="H124" s="105"/>
    </row>
    <row r="125" spans="1:8" s="29" customFormat="1" ht="21.95" customHeight="1">
      <c r="A125" s="70"/>
      <c r="B125" s="92"/>
      <c r="C125" s="71"/>
      <c r="D125" s="101"/>
      <c r="E125" s="81"/>
      <c r="F125" s="104"/>
      <c r="G125" s="70"/>
      <c r="H125" s="105"/>
    </row>
    <row r="126" spans="1:8" s="29" customFormat="1" ht="21.95" customHeight="1">
      <c r="A126" s="70"/>
      <c r="B126" s="92"/>
      <c r="C126" s="71"/>
      <c r="D126" s="101"/>
      <c r="E126" s="81"/>
      <c r="F126" s="104"/>
      <c r="G126" s="70"/>
      <c r="H126" s="105"/>
    </row>
    <row r="127" spans="1:8" s="29" customFormat="1" ht="21.95" customHeight="1">
      <c r="A127" s="70"/>
      <c r="B127" s="92"/>
      <c r="C127" s="71"/>
      <c r="D127" s="101"/>
      <c r="E127" s="81"/>
      <c r="F127" s="104"/>
      <c r="G127" s="70"/>
      <c r="H127" s="105"/>
    </row>
    <row r="128" spans="1:8" s="29" customFormat="1" ht="21.95" customHeight="1">
      <c r="A128" s="70"/>
      <c r="B128" s="92"/>
      <c r="C128" s="71"/>
      <c r="D128" s="101"/>
      <c r="E128" s="81"/>
      <c r="F128" s="104"/>
      <c r="G128" s="70"/>
      <c r="H128" s="105"/>
    </row>
    <row r="129" spans="1:8" s="29" customFormat="1" ht="21.95" customHeight="1">
      <c r="A129" s="70"/>
      <c r="B129" s="92"/>
      <c r="C129" s="71"/>
      <c r="D129" s="101"/>
      <c r="E129" s="81"/>
      <c r="F129" s="104"/>
      <c r="G129" s="70"/>
      <c r="H129" s="105"/>
    </row>
    <row r="130" spans="1:8" s="29" customFormat="1" ht="21.95" customHeight="1">
      <c r="A130" s="106"/>
      <c r="B130" s="92"/>
      <c r="C130" s="71"/>
      <c r="D130" s="101"/>
      <c r="E130" s="81"/>
      <c r="F130" s="104"/>
      <c r="G130" s="70"/>
      <c r="H130" s="105"/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5" fitToHeight="0" orientation="landscape" r:id="rId1"/>
  <rowBreaks count="1" manualBreakCount="1">
    <brk id="10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11</vt:i4>
      </vt:variant>
    </vt:vector>
  </HeadingPairs>
  <TitlesOfParts>
    <vt:vector size="24" baseType="lpstr">
      <vt:lpstr>1</vt:lpstr>
      <vt:lpstr>원가계산서</vt:lpstr>
      <vt:lpstr>2</vt:lpstr>
      <vt:lpstr>금액집계</vt:lpstr>
      <vt:lpstr>세부내역서</vt:lpstr>
      <vt:lpstr>3</vt:lpstr>
      <vt:lpstr>일위</vt:lpstr>
      <vt:lpstr>4</vt:lpstr>
      <vt:lpstr>물량산출</vt:lpstr>
      <vt:lpstr>인건비산출</vt:lpstr>
      <vt:lpstr>5</vt:lpstr>
      <vt:lpstr>단가대비</vt:lpstr>
      <vt:lpstr>임율</vt:lpstr>
      <vt:lpstr>금액집계!Print_Area</vt:lpstr>
      <vt:lpstr>단가대비!Print_Area</vt:lpstr>
      <vt:lpstr>물량산출!Print_Area</vt:lpstr>
      <vt:lpstr>원가계산서!Print_Area</vt:lpstr>
      <vt:lpstr>인건비산출!Print_Area</vt:lpstr>
      <vt:lpstr>일위!Print_Area</vt:lpstr>
      <vt:lpstr>임율!Print_Area</vt:lpstr>
      <vt:lpstr>단가대비!Print_Titles</vt:lpstr>
      <vt:lpstr>물량산출!Print_Titles</vt:lpstr>
      <vt:lpstr>인건비산출!Print_Titles</vt:lpstr>
      <vt:lpstr>일위!Print_Titles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Hyun-woo Ju</cp:lastModifiedBy>
  <cp:lastPrinted>2021-11-24T01:35:42Z</cp:lastPrinted>
  <dcterms:created xsi:type="dcterms:W3CDTF">2003-11-26T05:11:59Z</dcterms:created>
  <dcterms:modified xsi:type="dcterms:W3CDTF">2022-02-21T06:24:45Z</dcterms:modified>
</cp:coreProperties>
</file>